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definedNames>
    <definedName name="_xlnm._FilterDatabase" localSheetId="0" hidden="1">Sheet1!$A$1:$K$45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<sst xmlns="http://schemas.openxmlformats.org/spreadsheetml/2006/main" count="246">
  <si>
    <t>抚顺县2019年项目管家责任表</t>
  </si>
  <si>
    <t>单位：亿元</t>
  </si>
  <si>
    <t>序号</t>
  </si>
  <si>
    <t>项目名称</t>
  </si>
  <si>
    <t>项目
类别</t>
  </si>
  <si>
    <t>建设地点</t>
  </si>
  <si>
    <t>建设规模及主要建设内容</t>
  </si>
  <si>
    <t>项目业主</t>
  </si>
  <si>
    <t>总投资</t>
  </si>
  <si>
    <t>2019年
计划投资</t>
  </si>
  <si>
    <t>项目管家</t>
  </si>
  <si>
    <t>县政府
主要负责人</t>
  </si>
  <si>
    <t>备注</t>
  </si>
  <si>
    <t>总计68</t>
  </si>
  <si>
    <t>一、落实项目（56）</t>
  </si>
  <si>
    <t>抚顺县10kv毛公线农网改造升级工程</t>
  </si>
  <si>
    <t>基础设施</t>
  </si>
  <si>
    <t>石文镇</t>
  </si>
  <si>
    <t>10kv毛公线农网改造升级工程</t>
  </si>
  <si>
    <t>国网辽宁抚顺供电公司</t>
  </si>
  <si>
    <t>石文镇镇长王志秋18642355107</t>
  </si>
  <si>
    <t>孙洪文</t>
  </si>
  <si>
    <t>毛燕66千伏变电站改造工程</t>
  </si>
  <si>
    <t>毛燕66千伏变电站改造工程：总投资3082万元，建设内容：更换变压器2台，变电容器80兆伏安；新建66千伏架空线路12.12千米，新建66千伏通信光缆11.65千米</t>
  </si>
  <si>
    <t>养树66KV变电站项目</t>
  </si>
  <si>
    <t>新建66KV变电站</t>
  </si>
  <si>
    <t>抚顺县石文镇2018年棚户区改造内配套基础设施项目</t>
  </si>
  <si>
    <t>社会事业</t>
  </si>
  <si>
    <t>棚户区安置小区内部基础配套工程</t>
  </si>
  <si>
    <t>石文镇政府</t>
  </si>
  <si>
    <t>抚顺县石文镇2018年棚户区改造外配套基础设施项目</t>
  </si>
  <si>
    <t>棚户区安置小区外部基础配套工程</t>
  </si>
  <si>
    <t>抚顺（石文）再生资源产业园（园区外）供水管网工程项目</t>
  </si>
  <si>
    <t>再生资源产业园供水工程及管网工程</t>
  </si>
  <si>
    <t>抚顺县石文镇梨花小镇建设项目配套工程</t>
  </si>
  <si>
    <t>服务业</t>
  </si>
  <si>
    <t>新建景区雕塑、秋千、栈道等景观设施、生态标准公厕两处、环路一条、亲水路一条、景观桥梁两座、生态停车场两处、梨花谷大门一座、大型LED屏一座以及改造游客接待中心内包含梨花小镇文化展示厅，</t>
  </si>
  <si>
    <t>金连英</t>
  </si>
  <si>
    <t>石文镇镇区局部道路局部改造工程</t>
  </si>
  <si>
    <r>
      <rPr>
        <sz val="10"/>
        <rFont val="宋体"/>
        <charset val="134"/>
      </rPr>
      <t>镇区建设路、文化路、文明路、丝绸路、小学门前新道道路维修改造，新建D</t>
    </r>
    <r>
      <rPr>
        <sz val="10"/>
        <rFont val="宋体"/>
        <charset val="134"/>
      </rPr>
      <t>N100-300给水管线4公里，供热管线2公里、雨排管线800延长米。</t>
    </r>
  </si>
  <si>
    <t>抚顺县高级中学塑胶运动场建设及宿舍楼装修改造工程</t>
  </si>
  <si>
    <t>操场铺设面积为19647平方米，跑道长度为400米共6条。其中，塑胶面积6161平方米，透水砖面积1672平方米，沥青道路面积358平方米，硅ＰＵ面积1505平方米，人工草坪面积9951平方米。同时，包括地下排水设施及操场周边的硬化附属工程。</t>
  </si>
  <si>
    <t>石文新都一期项目</t>
  </si>
  <si>
    <t>房地产</t>
  </si>
  <si>
    <t>占地15.6亩，建筑面积19930平方米</t>
  </si>
  <si>
    <t>抚顺泰然房地产开发公司</t>
  </si>
  <si>
    <t>石文镇中心幼儿园建设项目</t>
  </si>
  <si>
    <t>新建3700平方米幼儿园</t>
  </si>
  <si>
    <t>抚顺市力威食品加工有限公司酱、菜加工项目</t>
  </si>
  <si>
    <t>工业</t>
  </si>
  <si>
    <t>特味牛肉酱厂，新建厂房一处，一层高举架彩钢房，建筑面积在1000平方米左右；新建一层高举架彩钢房，400平方米冷藏库一个，200平方米青储冷藏库一个。</t>
  </si>
  <si>
    <t>石文镇（12）</t>
  </si>
  <si>
    <t>后安镇外环路建设项目</t>
  </si>
  <si>
    <t>后安镇</t>
  </si>
  <si>
    <t>后安镇外环路</t>
  </si>
  <si>
    <t>县交通局</t>
  </si>
  <si>
    <t>后安镇镇长高岩18642350525</t>
  </si>
  <si>
    <t>通武线腰堡大桥工程</t>
  </si>
  <si>
    <t>路线长760米，其中桥梁全长366米，净宽10.5米</t>
  </si>
  <si>
    <t>抚顺县交通局</t>
  </si>
  <si>
    <t>抚顺县社河（腰堡水库上游至王家村段）河道治理工程</t>
  </si>
  <si>
    <t>河道工程防护、生物防护，治理河长11.509公里</t>
  </si>
  <si>
    <t>县水务局</t>
  </si>
  <si>
    <t>王晓影</t>
  </si>
  <si>
    <t>江东中药材灵芝孢子油加工项目</t>
  </si>
  <si>
    <t>农业</t>
  </si>
  <si>
    <t>建设加工厂房、加工灵芝孢子油</t>
  </si>
  <si>
    <t>抚顺江东中药材种植有限公司</t>
  </si>
  <si>
    <t>废弃菌段加工项目</t>
  </si>
  <si>
    <t>该项目建设厂房 2000平 ，用生产木耳废弃的菌袋生产生物质燃料是废物再利用，生物质燃料是一种清洁低碳可再生能源，作为锅炉燃料，是替代常规能源的优质环保燃料。</t>
  </si>
  <si>
    <t>抚顺金馨供暖有限公司</t>
  </si>
  <si>
    <t>清道技术改造项目</t>
  </si>
  <si>
    <t>改造厂房、生产设备及生产线，生产香菇菌段</t>
  </si>
  <si>
    <t>抚顺清道食用菌科技有限公司</t>
  </si>
  <si>
    <t>后安镇（6）</t>
  </si>
  <si>
    <t>抚顺县上马镇污水厂提标改造及配套管网工程</t>
  </si>
  <si>
    <t>上马镇</t>
  </si>
  <si>
    <t>建设台沟污水收集管线5000米，新建污水蓄水池一座，建设温道湿地。</t>
  </si>
  <si>
    <t>上马镇镇长刘涛13842350005</t>
  </si>
  <si>
    <t>抚顺市隆瑞炉料厂二期年加工2万吨针状焦项目</t>
  </si>
  <si>
    <t>建设两座建筑面积为1500平方米的钢结构的焙烧车间及焙烧生产线，一座建筑面积为1000平方米的钢结构压型车间及一台4000型压机生产线，一座钢结构400平方米的煅烧车间及煅烧炉生产线</t>
  </si>
  <si>
    <t>王财</t>
  </si>
  <si>
    <t>游客服务中心等项目</t>
  </si>
  <si>
    <t>建成20亩游客接待中心，该中心包括餐饮、娱乐、住宿、农产品展示销售等项目</t>
  </si>
  <si>
    <t>抚顺智成农业发展有限公司</t>
  </si>
  <si>
    <t>上马苍龙炉料生产项目</t>
  </si>
  <si>
    <t>本项目要求建设一座建筑面积500平方米机加工车间，两座建筑面积1500平方米的焙烧车间，一座建筑面积600平方米浸渍车间。一座建筑面积300平方米的原料仓库。均为一层框架结构。</t>
  </si>
  <si>
    <t>抚顺苍龙碳素有限公司</t>
  </si>
  <si>
    <t>祥林炉料生产项目</t>
  </si>
  <si>
    <t>本项目规划用地面积12187.8平方米。本项目要求建设一座建筑面积500平方米煅烧车间，两座建筑面积1500平方米的焙烧车间，一座建筑面积800平方米浸渍车间。一座建筑面积为500平方米的压型车间。一座建筑面积500平方米的原料仓库。</t>
  </si>
  <si>
    <t>辽宁祥琳碳素有限公司</t>
  </si>
  <si>
    <t>竖碑农业大棚生产项目</t>
  </si>
  <si>
    <t>建设10个农业大棚</t>
  </si>
  <si>
    <t>待定</t>
  </si>
  <si>
    <t>县农村局局长王维俭15841330005</t>
  </si>
  <si>
    <t>上马镇（6）</t>
  </si>
  <si>
    <t>年产8000台电机项目</t>
  </si>
  <si>
    <t>救兵镇</t>
  </si>
  <si>
    <t>占地10亩，建筑面积3000平方米，进行高、低压交、直流电机制造、修理及电机技术咨询服务，可实现年产值1500万元，年上缴利税180万元</t>
  </si>
  <si>
    <t>抚顺市力拓电机有限公司</t>
  </si>
  <si>
    <t xml:space="preserve"> 救兵镇镇长刘祥宝18642380357</t>
  </si>
  <si>
    <t>抚顺市东体体育器材经销处办公楼建设项目</t>
  </si>
  <si>
    <t>占地面积约为1.5亩。总建筑面积约1000平方米，建筑规格为3层钢筋混凝土框架结构销售基地，包括办公室，产品展厅，职工休息室等</t>
  </si>
  <si>
    <t>抚顺市东体体育</t>
  </si>
  <si>
    <t xml:space="preserve">抚顺县救兵镇东洲河沿岸道路路侧绿地及边坡（新石线段）绿化项目 </t>
  </si>
  <si>
    <t>维修改造路面工程10.82公里，路面宽7米</t>
  </si>
  <si>
    <t>浙江南浔绿盛成品地板生产项目(抚顺市三森林产品有限公司)</t>
  </si>
  <si>
    <t>建设实木地板出口与实木地热地板加工厂，每年出口成品地板70多万平，2018年完成第一条生产线安装运行，并在秋季开始安装第二条素板车间生产线，2019年进行第二条淋漆车间生产线安装，达到预定产能。2019年，公司计划建设绿盛地板二期项目，在救兵镇小东村建设成品地板生产标准化厂房，计划占地100亩，总投资1亿元，建设办公楼1座、生产车间6个，宿舍楼1座，总建筑面积约66000平方米</t>
  </si>
  <si>
    <t>抚顺市三森林产品有限公司</t>
  </si>
  <si>
    <t>瑞年木业上海特埃佛抚顺橱柜项目</t>
  </si>
  <si>
    <t>瑞年木业上海特埃佛抚顺橱柜项目，承接上海橱柜企业搬迁至救兵瑞年木业，主要从事橱柜的生产及销售，产品直接出口，建成后预计可实现年产值5千万元，可解决就业100人</t>
  </si>
  <si>
    <t>瑞年木业上海公司</t>
  </si>
  <si>
    <t>垃圾分选场项目</t>
  </si>
  <si>
    <t>新建一处垃圾分选场，占地10亩左右</t>
  </si>
  <si>
    <t>抚顺县档案馆建设项目</t>
  </si>
  <si>
    <t>抚顺县档案馆新建工程，设计馆藏档案数量20万卷。项目总占地面积3329㎡，总建筑面积4083.20㎡，其中档案库房建筑面积为1800㎡，对外服务用房1000㎡，档案业务和技术用房770㎡，档案馆办公用房113.2㎡，附属用房400㎡,建设场地包括停车场、绿化、道路等。</t>
  </si>
  <si>
    <t>抚顺县档案局</t>
  </si>
  <si>
    <t>赵兴骏</t>
  </si>
  <si>
    <t>九年一贯制学校供暖管线工程</t>
  </si>
  <si>
    <t>九年一贯制学校供暖管线与镇区供暖连接线建设</t>
  </si>
  <si>
    <t>集中供热项目</t>
  </si>
  <si>
    <t>厂房500平米，5个换热站，管线2000延长米</t>
  </si>
  <si>
    <t>抚顺开发区全顺鑫供热站</t>
  </si>
  <si>
    <t>侵蚀沟综合治理工程</t>
  </si>
  <si>
    <t>建设谷坊189座、沟道治理12000米</t>
  </si>
  <si>
    <t>马郡城铁矿井工开采项目</t>
  </si>
  <si>
    <t>本项目为地下开采，年生产铁矿石10.5万吨，主要建设内容包括斜坡道工程、平硐工程、运输巷道工程、硐室工程、中段车场和水泵房等基建工程，通风、运输、供风、供排水、维修、供电等机电设备购置及安装工程；坑内管网、供电线路及辅助工程等，矿山服务年限9.7(含2a基建期)</t>
  </si>
  <si>
    <t>抚顺市马郡城铁矿有限责任公司</t>
  </si>
  <si>
    <t>抚丹线大修工程</t>
  </si>
  <si>
    <t>大修工程16.1公里</t>
  </si>
  <si>
    <t>抚顺县公路管理段</t>
  </si>
  <si>
    <t>县交通局局长刘志阳13352133766</t>
  </si>
  <si>
    <t>救兵镇（12）</t>
  </si>
  <si>
    <t>海浪果木66千伏变电站</t>
  </si>
  <si>
    <t>海浪乡</t>
  </si>
  <si>
    <t>果木村66千伏变电站改造工程：总投资3082万元，建设内容：更换变压器2台，变电容器80兆伏安；新建66千伏架空线路12.12千米，新建66千伏通信光缆11.65千米</t>
  </si>
  <si>
    <t>海浪乡乡长李庆有18624139797</t>
  </si>
  <si>
    <t>金风科技风力发电项目</t>
  </si>
  <si>
    <t>建设风力发电风车</t>
  </si>
  <si>
    <t>金风科技股份有限公司</t>
  </si>
  <si>
    <t>海浪乡（2）</t>
  </si>
  <si>
    <t>志忠生态农业5000吨\有机大米深加工项目</t>
  </si>
  <si>
    <t>峡河乡</t>
  </si>
  <si>
    <t>大米车间150平，包装车间80平总面积1010平</t>
  </si>
  <si>
    <t>抚顺志忠生态农业发展有限公司</t>
  </si>
  <si>
    <t>峡河乡乡长徐玉环18642350508</t>
  </si>
  <si>
    <t>淇舜北虫草食品项目</t>
  </si>
  <si>
    <t>车间5000平，办公楼5000平</t>
  </si>
  <si>
    <t>抚顺淇舜北虫草有限公司</t>
  </si>
  <si>
    <t>峡河菌包加工项目</t>
  </si>
  <si>
    <t>占地20亩，办公楼3000平米，生产车间5000平米</t>
  </si>
  <si>
    <t>峡河乡峡河村</t>
  </si>
  <si>
    <t>抚顺县峡河乡生物质热源供热站项目</t>
  </si>
  <si>
    <t>占地5亩，建设框架锅炉房500平，建设钢结构库房存放秸秆2000平，4吨生物质锅炉1座及供热管网。</t>
  </si>
  <si>
    <t>峡河乡（4）</t>
  </si>
  <si>
    <t>天女山风景区旅游开发项目</t>
  </si>
  <si>
    <t>马圈子乡</t>
  </si>
  <si>
    <t>进一步完善基础设施建设，完善旅游服务项目，完成天女庙建设，对照国家AAAA级景区标准，逐条进行整改，将天女山森林公园打造成为国家AAAA级景区</t>
  </si>
  <si>
    <t>天女山森林
公园</t>
  </si>
  <si>
    <t>马圈子乡乡长张英泽18642350518</t>
  </si>
  <si>
    <t>金斗村红色旅游基地项目</t>
  </si>
  <si>
    <t>对金斗村金斗组主街道围墙、巷道围墙、民房进行升级改造，完成美化绿化工程</t>
  </si>
  <si>
    <t>马圈子乡人民政府</t>
  </si>
  <si>
    <t>抚顺县马圈子河（西川村--金斗村）河道治理工程</t>
  </si>
  <si>
    <t>河道工程防护、生物防护，治理河长12.68公里</t>
  </si>
  <si>
    <t>马圈子乡（3）</t>
  </si>
  <si>
    <t>抚顺县汤图乡高标准农田建设项目</t>
  </si>
  <si>
    <t>汤图乡</t>
  </si>
  <si>
    <t>对河东、占贝、龙凤、庄稼、三块石共计5个村总面积0.7万亩的农田进行改造。2018年将完成部分河堤、田间作业路等建设内容。2019年进一步完善项目区产业基地的基础性设施，包括18年未完成河堤护砌，田间作业路铺设以及产业种植基地喷滴灌、变压器等设施配套</t>
  </si>
  <si>
    <t>抚顺县农业开发办</t>
  </si>
  <si>
    <t>汤图乡乡长赵东方18642350773</t>
  </si>
  <si>
    <t>秸秆综合利用暨生物质颗粒燃料生产项目</t>
  </si>
  <si>
    <t>租用汤图乡粮库，利用三年时间，建设生物质成型燃料及生物质燃烧颗粒加工厂。建设车间包括生产加工区主车间、原料粉碎复检车间、产品存储车间、产品展示销售用房；管理办公用房、辅助用房、原料堆放库。项目计划2018年建设两条生物质燃烧颗粒生产线，根据原料供应情况，逐步建设其他两条生产线，并进一步完善工厂路面、车间等装修改造工程</t>
  </si>
  <si>
    <t xml:space="preserve">抚顺市兴农生物科技有限公司
</t>
  </si>
  <si>
    <t>2018年农业水价综合改革项目</t>
  </si>
  <si>
    <t>水田节水灌溉面积4520亩</t>
  </si>
  <si>
    <t>汤图村66kv变电站建设项目</t>
  </si>
  <si>
    <t>建设66kv变电所一座，其征地面积4200平方米，主控楼一层建筑（平屋顶），10kv配电室，两条进站线路，一条出站线路。</t>
  </si>
  <si>
    <t>观赏鱼养殖项目</t>
  </si>
  <si>
    <t>建设总规模1400亩，养鱼基地400亩，并建设观赏鱼棚，为游客提供旅游观光体验服务</t>
  </si>
  <si>
    <t>辽宁铭奇水产养殖有限公司</t>
  </si>
  <si>
    <t>汤图乡（5）</t>
  </si>
  <si>
    <t>国网抚顺供电公司抚顺县2018年10千伏及以下农网改造升级工程</t>
  </si>
  <si>
    <t>各乡镇</t>
  </si>
  <si>
    <t>10千伏及以下农网改造升级工程</t>
  </si>
  <si>
    <t>县农电局局长徐国才13904930136</t>
  </si>
  <si>
    <t>一事一议村内道路工程</t>
  </si>
  <si>
    <t>村内道路建设100公里</t>
  </si>
  <si>
    <t>沈白客专高铁项目</t>
  </si>
  <si>
    <t>汤图乡、上马镇、后安镇</t>
  </si>
  <si>
    <t>沈白高铁抚顺县段</t>
  </si>
  <si>
    <t>中国铁总</t>
  </si>
  <si>
    <t>国网抚顺供电公司抚顺县2019年10千伏及以下农网改造升级工程</t>
  </si>
  <si>
    <t>通武线（官山-小东）改扩建工程</t>
  </si>
  <si>
    <t>石文镇-救兵镇</t>
  </si>
  <si>
    <t>路基路面工程8.89公里，路基宽21米</t>
  </si>
  <si>
    <t>春田花开民宿项目</t>
  </si>
  <si>
    <t>后安镇、马圈子乡</t>
  </si>
  <si>
    <t>建设精品民宿、餐饮、娱乐</t>
  </si>
  <si>
    <t>春田花开公司</t>
  </si>
  <si>
    <t>县直部门（6）</t>
  </si>
  <si>
    <t>二、需努力争取的项目（9）</t>
  </si>
  <si>
    <t>抚顺县梨花小镇建设项目</t>
  </si>
  <si>
    <t>民宿改造、农家乐发展、水果深加工厂、梨花小镇沿河景观带建设、小镇大门等</t>
  </si>
  <si>
    <t>石文镇（1）</t>
  </si>
  <si>
    <t>三友三期循环农业深加工项目</t>
  </si>
  <si>
    <t>整合抚顺县域内黑木耳等食用菌资源，开发农产品精加工，整合辉山牧场牛粪资源，开展有机肥循环产业项目</t>
  </si>
  <si>
    <t>三友公司</t>
  </si>
  <si>
    <t>后安镇（1）</t>
  </si>
  <si>
    <t>林航集团崟鼎150万吨铁矿石生产线项目</t>
  </si>
  <si>
    <t>尾矿库和排岩场项目、井工开采项目</t>
  </si>
  <si>
    <t>抚顺林航集团有限公司</t>
  </si>
  <si>
    <t>孙宇</t>
  </si>
  <si>
    <t>上马镇（1）</t>
  </si>
  <si>
    <t>救兵镇污水处理项目</t>
  </si>
  <si>
    <t>新建污水处理厂1座及排水管网</t>
  </si>
  <si>
    <t>中林集团救兵木业产业园建设项目</t>
  </si>
  <si>
    <t>计划总投资10亿元，计划总占地1000亩，打造集木材贸易、木材粗精加工、木制品研发、检测、展示、生产、交流、交易、办公、仓储、物流、总部核算等功能于一体的生产交易场所。2018年计划签署正式协议，办理前期手续，年内开工，建设成品地板标准化厂房，拟计划建筑面积115000平方米，占地180亩，计划投资3.5亿元</t>
  </si>
  <si>
    <t>中国林业集团</t>
  </si>
  <si>
    <t>救兵镇（2）</t>
  </si>
  <si>
    <t>辽宁天舜环保工程有限公司二期工程</t>
  </si>
  <si>
    <t>该项目计划总投资 1 亿元人民币，占地24.5亩，主要用于建设再生能源环保新材料加工厂房及相关附属设施等</t>
  </si>
  <si>
    <t>辽宁天舜环保
工程有限公司</t>
  </si>
  <si>
    <t>海浪乡（1）</t>
  </si>
  <si>
    <t>天女山集聚区基础设施建设项目</t>
  </si>
  <si>
    <t>该项目包含四个子项目，一是金斗村红色旅游基地项目，二是天女木兰文旅小镇商业街、美食街、步行街基础设施建设项目，三是金斗村多功能厂房建设项目，四是金斗村美丽乡村建设项目</t>
  </si>
  <si>
    <t>软枣猕猴桃采摘园项目</t>
  </si>
  <si>
    <t>占地面积1000亩。计划打造集生产加工、采摘观光为一体的猕猴桃采摘园。已完成投资150万元，完成了200亩种植园区的土地流转、10000株猕猴桃苗木种植、钢筋混凝土棚架安装</t>
  </si>
  <si>
    <t>抚顺牛牛软枣种植合作社</t>
  </si>
  <si>
    <t>马圈子乡（2）</t>
  </si>
  <si>
    <t>旱稻种植项目</t>
  </si>
  <si>
    <t>石文镇、救兵镇、海浪乡、峡河乡</t>
  </si>
  <si>
    <t>建设研发中心、成立合作社、进行旱地推广等</t>
  </si>
  <si>
    <t>北京天运地和土地科技开发有限公司</t>
  </si>
  <si>
    <t>县直部门（1）</t>
  </si>
  <si>
    <t>三、难度很大需千方百计争取的项目（3）</t>
  </si>
  <si>
    <t>灵芝标准化生产基地及沟域旅游开发建设项目</t>
  </si>
  <si>
    <t>建设灵芝大棚30座，目前已完成，占地20亩，展示厅500平方米，孢子粉生产车间200平方米，建设菌房700平方米，中草药种植占地1000亩，加工车间500平方米，黑木耳生产占地30亩，年胜寒黑木耳20万椴。旅游开发，修路4公里，电力设施安装、河道治理、景点开发等。建设综合办公楼一幢三层，建筑占地面积800平方米，高度为12.5米，建筑面积2400平方米。2019年计划投资1200万元，用于新建灵芝、药材大棚，修路及旅游开发项目</t>
  </si>
  <si>
    <t>众人生物科技有限公司</t>
  </si>
  <si>
    <t>关山湖生态农业开发及休闲观光项目</t>
  </si>
  <si>
    <t>流转土地3800亩，2019年计划逐步建设有机蔬菜、水稻、杂粮、食用菌种植基地，建设花果苗木种植园，建设畜禽养殖基地、水产养殖基地，农副产品及中草药加工园，占地70亩，依托关山水库打造休闲观光旅游区，占地12亩，建设深加工园及民宿项目</t>
  </si>
  <si>
    <t>辽宁关山湖生态农业发展有限公司</t>
  </si>
  <si>
    <t>天和环保生物能源综合开发及循环利用项目</t>
  </si>
  <si>
    <t>计划占地150亩，建筑面积8万平方米，建设板材集中烘干、生物燃料清洁能源研发、机制木炭及活性炭产品加工提纯、小城镇供暖等项目，完全达产后年产值5亿元，年上缴利税5000万元。2019年计划新建制碳、秸秆生产厂房各一座，厂房内新建生产流水线各一条，并进行原有设备的技术改造</t>
  </si>
  <si>
    <t>天和环保能源科技发展有限公司</t>
  </si>
  <si>
    <t>救兵镇（3）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</si>
</sst>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2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1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4" borderId="10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25" borderId="12" applyNumberFormat="0" applyAlignment="0" applyProtection="0">
      <alignment vertical="center"/>
    </xf>
    <xf numFmtId="0" fontId="23" fillId="25" borderId="11" applyNumberFormat="0" applyAlignment="0" applyProtection="0">
      <alignment vertical="center"/>
    </xf>
    <xf numFmtId="0" fontId="25" fillId="28" borderId="13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</cellStyleXfs>
  <cellXfs count="6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5" applyFont="1" applyFill="1" applyBorder="1" applyAlignment="1" applyProtection="1">
      <alignment horizontal="left" vertical="center" wrapText="1"/>
    </xf>
    <xf numFmtId="0" fontId="5" fillId="0" borderId="1" xfId="15" applyNumberFormat="1" applyFont="1" applyFill="1" applyBorder="1" applyAlignment="1" applyProtection="1">
      <alignment horizontal="center" vertical="center" wrapText="1"/>
    </xf>
    <xf numFmtId="176" fontId="5" fillId="0" borderId="1" xfId="15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15" applyFont="1" applyFill="1" applyBorder="1" applyAlignment="1" applyProtection="1">
      <alignment horizontal="center" vertical="center" wrapText="1"/>
    </xf>
    <xf numFmtId="0" fontId="2" fillId="0" borderId="1" xfId="13" applyFont="1" applyFill="1" applyBorder="1" applyAlignment="1">
      <alignment horizontal="left" vertical="center" wrapText="1"/>
    </xf>
    <xf numFmtId="0" fontId="2" fillId="0" borderId="1" xfId="13" applyFont="1" applyFill="1" applyBorder="1" applyAlignment="1">
      <alignment horizontal="center" vertical="center" wrapText="1"/>
    </xf>
    <xf numFmtId="176" fontId="2" fillId="0" borderId="1" xfId="1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15" applyFont="1" applyFill="1" applyBorder="1" applyAlignment="1">
      <alignment horizontal="center" vertical="center" wrapText="1"/>
    </xf>
    <xf numFmtId="176" fontId="8" fillId="0" borderId="1" xfId="15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 wrapText="1"/>
    </xf>
    <xf numFmtId="0" fontId="5" fillId="0" borderId="1" xfId="11" applyFont="1" applyFill="1" applyBorder="1" applyAlignment="1">
      <alignment horizontal="left" vertical="center" wrapText="1"/>
    </xf>
    <xf numFmtId="0" fontId="2" fillId="0" borderId="6" xfId="13" applyFont="1" applyFill="1" applyBorder="1" applyAlignment="1">
      <alignment horizontal="left" vertical="center" wrapText="1"/>
    </xf>
    <xf numFmtId="0" fontId="2" fillId="0" borderId="4" xfId="13" applyFont="1" applyFill="1" applyBorder="1" applyAlignment="1">
      <alignment horizontal="center" vertical="center" wrapText="1"/>
    </xf>
    <xf numFmtId="0" fontId="2" fillId="0" borderId="4" xfId="13" applyFont="1" applyFill="1" applyBorder="1" applyAlignment="1">
      <alignment horizontal="left" vertical="center" wrapText="1"/>
    </xf>
    <xf numFmtId="176" fontId="2" fillId="0" borderId="4" xfId="13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0" fillId="0" borderId="1" xfId="13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15" applyFont="1" applyFill="1" applyBorder="1" applyAlignment="1">
      <alignment horizontal="left" vertical="center" wrapText="1"/>
    </xf>
    <xf numFmtId="0" fontId="2" fillId="0" borderId="1" xfId="52" applyFont="1" applyFill="1" applyBorder="1" applyAlignment="1">
      <alignment horizontal="left" vertical="center" wrapText="1"/>
    </xf>
    <xf numFmtId="0" fontId="2" fillId="0" borderId="1" xfId="15" applyFont="1" applyFill="1" applyBorder="1" applyAlignment="1">
      <alignment horizontal="center" vertical="center" wrapText="1"/>
    </xf>
    <xf numFmtId="176" fontId="10" fillId="0" borderId="1" xfId="13" applyNumberFormat="1" applyFont="1" applyFill="1" applyBorder="1" applyAlignment="1">
      <alignment horizontal="center" vertical="center" wrapText="1"/>
    </xf>
    <xf numFmtId="0" fontId="2" fillId="0" borderId="1" xfId="13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76" fontId="2" fillId="0" borderId="3" xfId="13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176" fontId="2" fillId="0" borderId="6" xfId="13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0" fillId="0" borderId="3" xfId="13" applyFont="1" applyFill="1" applyBorder="1" applyAlignment="1">
      <alignment horizontal="center" vertical="center" wrapText="1"/>
    </xf>
    <xf numFmtId="176" fontId="10" fillId="0" borderId="3" xfId="13" applyNumberFormat="1" applyFont="1" applyFill="1" applyBorder="1" applyAlignment="1">
      <alignment horizontal="center" vertical="center" wrapText="1"/>
    </xf>
    <xf numFmtId="176" fontId="10" fillId="0" borderId="6" xfId="13" applyNumberFormat="1" applyFont="1" applyFill="1" applyBorder="1" applyAlignment="1">
      <alignment horizontal="center" vertical="center" wrapText="1"/>
    </xf>
    <xf numFmtId="0" fontId="2" fillId="0" borderId="3" xfId="13" applyFont="1" applyFill="1" applyBorder="1" applyAlignment="1">
      <alignment horizontal="center" vertical="center" wrapText="1"/>
    </xf>
    <xf numFmtId="176" fontId="2" fillId="0" borderId="9" xfId="13" applyNumberFormat="1" applyFont="1" applyFill="1" applyBorder="1" applyAlignment="1">
      <alignment horizontal="center" vertical="center" wrapText="1"/>
    </xf>
    <xf numFmtId="0" fontId="0" fillId="0" borderId="9" xfId="0" applyBorder="1">
      <alignment vertical="center"/>
    </xf>
    <xf numFmtId="0" fontId="0" fillId="0" borderId="1" xfId="0" applyBorder="1">
      <alignment vertical="center"/>
    </xf>
    <xf numFmtId="0" fontId="4" fillId="0" borderId="4" xfId="0" applyFont="1" applyFill="1" applyBorder="1" applyAlignment="1">
      <alignment horizontal="left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10 2 2 3" xfId="11"/>
    <cellStyle name="百分比" xfId="12" builtinId="5"/>
    <cellStyle name="常规 13 3" xfId="13"/>
    <cellStyle name="已访问的超链接" xfId="14" builtinId="9"/>
    <cellStyle name="常规 10 2 2 3 2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4 3 2 9" xfId="52"/>
    <cellStyle name="常规 12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3"/>
  <sheetViews>
    <sheetView tabSelected="1" workbookViewId="0">
      <selection activeCell="L3" sqref="L3"/>
    </sheetView>
  </sheetViews>
  <sheetFormatPr defaultColWidth="9" defaultRowHeight="13.5"/>
  <cols>
    <col min="1" max="1" width="5.625" customWidth="1"/>
    <col min="2" max="2" width="26.25" customWidth="1"/>
    <col min="3" max="3" width="13.75" customWidth="1"/>
    <col min="4" max="4" width="15.75" customWidth="1"/>
    <col min="5" max="5" width="38.125" customWidth="1"/>
    <col min="6" max="6" width="13.125" customWidth="1"/>
    <col min="7" max="7" width="11.875" customWidth="1"/>
    <col min="8" max="10" width="11.375" customWidth="1"/>
    <col min="11" max="11" width="10.5" customWidth="1"/>
  </cols>
  <sheetData>
    <row r="1" ht="25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1" customHeight="1" spans="1:11">
      <c r="A2" s="1"/>
      <c r="B2" s="1"/>
      <c r="C2" s="1"/>
      <c r="D2" s="1"/>
      <c r="E2" s="1"/>
      <c r="F2" s="2"/>
      <c r="G2" s="2" t="s">
        <v>1</v>
      </c>
      <c r="H2" s="2"/>
      <c r="I2" s="2"/>
      <c r="J2" s="2"/>
      <c r="K2" s="2"/>
    </row>
    <row r="3" ht="18" customHeight="1" spans="1:11">
      <c r="A3" s="3" t="s">
        <v>2</v>
      </c>
      <c r="B3" s="3" t="s">
        <v>3</v>
      </c>
      <c r="C3" s="4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9" t="s">
        <v>10</v>
      </c>
      <c r="J3" s="39" t="s">
        <v>11</v>
      </c>
      <c r="K3" s="3" t="s">
        <v>12</v>
      </c>
    </row>
    <row r="4" ht="20" customHeight="1" spans="1:11">
      <c r="A4" s="3"/>
      <c r="B4" s="3"/>
      <c r="C4" s="4"/>
      <c r="D4" s="4"/>
      <c r="E4" s="3"/>
      <c r="F4" s="3"/>
      <c r="G4" s="3"/>
      <c r="H4" s="3"/>
      <c r="I4" s="40"/>
      <c r="J4" s="40"/>
      <c r="K4" s="3"/>
    </row>
    <row r="5" ht="29" customHeight="1" spans="1:11">
      <c r="A5" s="5" t="s">
        <v>13</v>
      </c>
      <c r="B5" s="6"/>
      <c r="C5" s="4"/>
      <c r="D5" s="7"/>
      <c r="E5" s="3"/>
      <c r="F5" s="3"/>
      <c r="G5" s="8">
        <f>SUM(G6+G72+G89)</f>
        <v>43.379</v>
      </c>
      <c r="H5" s="8">
        <f>SUM(H6+H72+H89)</f>
        <v>17.2077</v>
      </c>
      <c r="I5" s="41"/>
      <c r="J5" s="41"/>
      <c r="K5" s="6"/>
    </row>
    <row r="6" ht="24" customHeight="1" spans="1:11">
      <c r="A6" s="9" t="s">
        <v>14</v>
      </c>
      <c r="B6" s="10"/>
      <c r="C6" s="4"/>
      <c r="D6" s="7"/>
      <c r="E6" s="3"/>
      <c r="F6" s="3"/>
      <c r="G6" s="8">
        <f>SUM(G19+G26+G33+G46+G49+G54+G58+G64+G71)</f>
        <v>18.549</v>
      </c>
      <c r="H6" s="8">
        <f>SUM(H19+H26+H33+H46+H49+H54+H58+H64+H71)</f>
        <v>11.1577</v>
      </c>
      <c r="I6" s="41"/>
      <c r="J6" s="41"/>
      <c r="K6" s="6"/>
    </row>
    <row r="7" ht="40" customHeight="1" spans="1:11">
      <c r="A7" s="11">
        <v>1</v>
      </c>
      <c r="B7" s="12" t="s">
        <v>15</v>
      </c>
      <c r="C7" s="11" t="s">
        <v>16</v>
      </c>
      <c r="D7" s="11" t="s">
        <v>17</v>
      </c>
      <c r="E7" s="12" t="s">
        <v>18</v>
      </c>
      <c r="F7" s="13" t="s">
        <v>19</v>
      </c>
      <c r="G7" s="14">
        <v>0.31</v>
      </c>
      <c r="H7" s="15">
        <v>0.05</v>
      </c>
      <c r="I7" s="42" t="s">
        <v>20</v>
      </c>
      <c r="J7" s="42" t="s">
        <v>21</v>
      </c>
      <c r="K7" s="43"/>
    </row>
    <row r="8" ht="67" customHeight="1" spans="1:11">
      <c r="A8" s="11">
        <v>2</v>
      </c>
      <c r="B8" s="12" t="s">
        <v>22</v>
      </c>
      <c r="C8" s="11" t="s">
        <v>16</v>
      </c>
      <c r="D8" s="11" t="s">
        <v>17</v>
      </c>
      <c r="E8" s="12" t="s">
        <v>23</v>
      </c>
      <c r="F8" s="13" t="s">
        <v>19</v>
      </c>
      <c r="G8" s="14">
        <v>0.38</v>
      </c>
      <c r="H8" s="15">
        <v>0.3</v>
      </c>
      <c r="I8" s="42" t="s">
        <v>20</v>
      </c>
      <c r="J8" s="42" t="s">
        <v>21</v>
      </c>
      <c r="K8" s="43"/>
    </row>
    <row r="9" ht="38" customHeight="1" spans="1:11">
      <c r="A9" s="11">
        <v>3</v>
      </c>
      <c r="B9" s="12" t="s">
        <v>24</v>
      </c>
      <c r="C9" s="11" t="s">
        <v>16</v>
      </c>
      <c r="D9" s="11" t="s">
        <v>17</v>
      </c>
      <c r="E9" s="12" t="s">
        <v>25</v>
      </c>
      <c r="F9" s="13" t="s">
        <v>19</v>
      </c>
      <c r="G9" s="14">
        <v>0.3</v>
      </c>
      <c r="H9" s="15">
        <v>0.3</v>
      </c>
      <c r="I9" s="42" t="s">
        <v>20</v>
      </c>
      <c r="J9" s="42" t="s">
        <v>21</v>
      </c>
      <c r="K9" s="43"/>
    </row>
    <row r="10" ht="40" customHeight="1" spans="1:11">
      <c r="A10" s="11">
        <v>4</v>
      </c>
      <c r="B10" s="12" t="s">
        <v>26</v>
      </c>
      <c r="C10" s="11" t="s">
        <v>27</v>
      </c>
      <c r="D10" s="11" t="s">
        <v>17</v>
      </c>
      <c r="E10" s="12" t="s">
        <v>28</v>
      </c>
      <c r="F10" s="16" t="s">
        <v>29</v>
      </c>
      <c r="G10" s="14">
        <v>0.09</v>
      </c>
      <c r="H10" s="15">
        <v>0.05</v>
      </c>
      <c r="I10" s="42" t="s">
        <v>20</v>
      </c>
      <c r="J10" s="42" t="s">
        <v>21</v>
      </c>
      <c r="K10" s="43"/>
    </row>
    <row r="11" ht="40" customHeight="1" spans="1:11">
      <c r="A11" s="11">
        <v>5</v>
      </c>
      <c r="B11" s="12" t="s">
        <v>30</v>
      </c>
      <c r="C11" s="11" t="s">
        <v>27</v>
      </c>
      <c r="D11" s="11" t="s">
        <v>17</v>
      </c>
      <c r="E11" s="12" t="s">
        <v>31</v>
      </c>
      <c r="F11" s="16" t="s">
        <v>29</v>
      </c>
      <c r="G11" s="14">
        <v>0.09</v>
      </c>
      <c r="H11" s="15">
        <v>0.04</v>
      </c>
      <c r="I11" s="42" t="s">
        <v>20</v>
      </c>
      <c r="J11" s="42" t="s">
        <v>21</v>
      </c>
      <c r="K11" s="43"/>
    </row>
    <row r="12" ht="50" customHeight="1" spans="1:11">
      <c r="A12" s="11">
        <v>6</v>
      </c>
      <c r="B12" s="17" t="s">
        <v>32</v>
      </c>
      <c r="C12" s="18" t="s">
        <v>16</v>
      </c>
      <c r="D12" s="18" t="s">
        <v>17</v>
      </c>
      <c r="E12" s="17" t="s">
        <v>33</v>
      </c>
      <c r="F12" s="16" t="s">
        <v>29</v>
      </c>
      <c r="G12" s="19">
        <v>0.1</v>
      </c>
      <c r="H12" s="19">
        <v>0.04</v>
      </c>
      <c r="I12" s="42" t="s">
        <v>20</v>
      </c>
      <c r="J12" s="44" t="s">
        <v>21</v>
      </c>
      <c r="K12" s="43"/>
    </row>
    <row r="13" ht="64" customHeight="1" spans="1:11">
      <c r="A13" s="11">
        <v>7</v>
      </c>
      <c r="B13" s="17" t="s">
        <v>34</v>
      </c>
      <c r="C13" s="20" t="s">
        <v>35</v>
      </c>
      <c r="D13" s="20" t="s">
        <v>17</v>
      </c>
      <c r="E13" s="21" t="s">
        <v>36</v>
      </c>
      <c r="F13" s="16" t="s">
        <v>29</v>
      </c>
      <c r="G13" s="22">
        <v>0.13</v>
      </c>
      <c r="H13" s="23">
        <v>0.08</v>
      </c>
      <c r="I13" s="42" t="s">
        <v>20</v>
      </c>
      <c r="J13" s="45" t="s">
        <v>37</v>
      </c>
      <c r="K13" s="43"/>
    </row>
    <row r="14" ht="52" customHeight="1" spans="1:11">
      <c r="A14" s="11">
        <v>8</v>
      </c>
      <c r="B14" s="17" t="s">
        <v>38</v>
      </c>
      <c r="C14" s="20" t="s">
        <v>16</v>
      </c>
      <c r="D14" s="20" t="s">
        <v>17</v>
      </c>
      <c r="E14" s="24" t="s">
        <v>39</v>
      </c>
      <c r="F14" s="16" t="s">
        <v>29</v>
      </c>
      <c r="G14" s="22">
        <v>0.15</v>
      </c>
      <c r="H14" s="23">
        <v>0.1</v>
      </c>
      <c r="I14" s="42" t="s">
        <v>20</v>
      </c>
      <c r="J14" s="45" t="s">
        <v>21</v>
      </c>
      <c r="K14" s="43"/>
    </row>
    <row r="15" ht="67" customHeight="1" spans="1:11">
      <c r="A15" s="11">
        <v>9</v>
      </c>
      <c r="B15" s="17" t="s">
        <v>40</v>
      </c>
      <c r="C15" s="20" t="s">
        <v>27</v>
      </c>
      <c r="D15" s="20" t="s">
        <v>17</v>
      </c>
      <c r="E15" s="25" t="s">
        <v>41</v>
      </c>
      <c r="F15" s="16" t="s">
        <v>29</v>
      </c>
      <c r="G15" s="22">
        <v>0.12</v>
      </c>
      <c r="H15" s="23">
        <v>0.08</v>
      </c>
      <c r="I15" s="42" t="s">
        <v>20</v>
      </c>
      <c r="J15" s="19" t="s">
        <v>37</v>
      </c>
      <c r="K15" s="43"/>
    </row>
    <row r="16" ht="40" customHeight="1" spans="1:11">
      <c r="A16" s="11">
        <v>10</v>
      </c>
      <c r="B16" s="12" t="s">
        <v>42</v>
      </c>
      <c r="C16" s="11" t="s">
        <v>43</v>
      </c>
      <c r="D16" s="11" t="s">
        <v>17</v>
      </c>
      <c r="E16" s="12" t="s">
        <v>44</v>
      </c>
      <c r="F16" s="16" t="s">
        <v>45</v>
      </c>
      <c r="G16" s="14">
        <v>1</v>
      </c>
      <c r="H16" s="15">
        <v>0.3</v>
      </c>
      <c r="I16" s="42" t="s">
        <v>20</v>
      </c>
      <c r="J16" s="42" t="s">
        <v>21</v>
      </c>
      <c r="K16" s="43"/>
    </row>
    <row r="17" ht="42" customHeight="1" spans="1:11">
      <c r="A17" s="11">
        <v>11</v>
      </c>
      <c r="B17" s="17" t="s">
        <v>46</v>
      </c>
      <c r="C17" s="18" t="s">
        <v>27</v>
      </c>
      <c r="D17" s="18" t="s">
        <v>17</v>
      </c>
      <c r="E17" s="17" t="s">
        <v>47</v>
      </c>
      <c r="F17" s="18" t="s">
        <v>29</v>
      </c>
      <c r="G17" s="19">
        <v>0.13</v>
      </c>
      <c r="H17" s="19">
        <v>0.13</v>
      </c>
      <c r="I17" s="42" t="s">
        <v>20</v>
      </c>
      <c r="J17" s="19" t="s">
        <v>37</v>
      </c>
      <c r="K17" s="43"/>
    </row>
    <row r="18" ht="54" customHeight="1" spans="1:11">
      <c r="A18" s="11">
        <v>12</v>
      </c>
      <c r="B18" s="26" t="s">
        <v>48</v>
      </c>
      <c r="C18" s="27" t="s">
        <v>49</v>
      </c>
      <c r="D18" s="27" t="s">
        <v>17</v>
      </c>
      <c r="E18" s="28" t="s">
        <v>50</v>
      </c>
      <c r="F18" s="18" t="s">
        <v>29</v>
      </c>
      <c r="G18" s="29">
        <v>0.28</v>
      </c>
      <c r="H18" s="29">
        <v>0.28</v>
      </c>
      <c r="I18" s="42" t="s">
        <v>20</v>
      </c>
      <c r="J18" s="46" t="s">
        <v>21</v>
      </c>
      <c r="K18" s="47"/>
    </row>
    <row r="19" ht="28" customHeight="1" spans="1:11">
      <c r="A19" s="30"/>
      <c r="B19" s="31" t="s">
        <v>51</v>
      </c>
      <c r="C19" s="18"/>
      <c r="D19" s="18"/>
      <c r="E19" s="17"/>
      <c r="F19" s="18"/>
      <c r="G19" s="31">
        <f>SUM(G7:G18)</f>
        <v>3.08</v>
      </c>
      <c r="H19" s="31">
        <f>SUM(H7:H18)</f>
        <v>1.75</v>
      </c>
      <c r="I19" s="48"/>
      <c r="J19" s="48"/>
      <c r="K19" s="43"/>
    </row>
    <row r="20" ht="46" customHeight="1" spans="1:11">
      <c r="A20" s="30">
        <v>1</v>
      </c>
      <c r="B20" s="12" t="s">
        <v>52</v>
      </c>
      <c r="C20" s="11" t="s">
        <v>16</v>
      </c>
      <c r="D20" s="11" t="s">
        <v>53</v>
      </c>
      <c r="E20" s="12" t="s">
        <v>54</v>
      </c>
      <c r="F20" s="16" t="s">
        <v>55</v>
      </c>
      <c r="G20" s="15">
        <v>1.32</v>
      </c>
      <c r="H20" s="15">
        <v>0.02</v>
      </c>
      <c r="I20" s="42" t="s">
        <v>56</v>
      </c>
      <c r="J20" s="42" t="s">
        <v>21</v>
      </c>
      <c r="K20" s="43"/>
    </row>
    <row r="21" ht="40" customHeight="1" spans="1:11">
      <c r="A21" s="30">
        <v>2</v>
      </c>
      <c r="B21" s="17" t="s">
        <v>57</v>
      </c>
      <c r="C21" s="18" t="s">
        <v>16</v>
      </c>
      <c r="D21" s="18" t="s">
        <v>53</v>
      </c>
      <c r="E21" s="17" t="s">
        <v>58</v>
      </c>
      <c r="F21" s="18" t="s">
        <v>59</v>
      </c>
      <c r="G21" s="19">
        <v>0.3</v>
      </c>
      <c r="H21" s="19">
        <v>0.3</v>
      </c>
      <c r="I21" s="42" t="s">
        <v>56</v>
      </c>
      <c r="J21" s="44" t="s">
        <v>21</v>
      </c>
      <c r="K21" s="43"/>
    </row>
    <row r="22" ht="40" customHeight="1" spans="1:11">
      <c r="A22" s="30">
        <v>3</v>
      </c>
      <c r="B22" s="17" t="s">
        <v>60</v>
      </c>
      <c r="C22" s="18" t="s">
        <v>27</v>
      </c>
      <c r="D22" s="18" t="s">
        <v>53</v>
      </c>
      <c r="E22" s="17" t="s">
        <v>61</v>
      </c>
      <c r="F22" s="18" t="s">
        <v>62</v>
      </c>
      <c r="G22" s="19">
        <v>0.25</v>
      </c>
      <c r="H22" s="19">
        <v>0.25</v>
      </c>
      <c r="I22" s="42" t="s">
        <v>56</v>
      </c>
      <c r="J22" s="44" t="s">
        <v>63</v>
      </c>
      <c r="K22" s="43"/>
    </row>
    <row r="23" ht="40" customHeight="1" spans="1:11">
      <c r="A23" s="30">
        <v>4</v>
      </c>
      <c r="B23" s="17" t="s">
        <v>64</v>
      </c>
      <c r="C23" s="27" t="s">
        <v>65</v>
      </c>
      <c r="D23" s="27" t="s">
        <v>53</v>
      </c>
      <c r="E23" s="28" t="s">
        <v>66</v>
      </c>
      <c r="F23" s="32" t="s">
        <v>67</v>
      </c>
      <c r="G23" s="29">
        <v>0.3</v>
      </c>
      <c r="H23" s="29">
        <v>0.3</v>
      </c>
      <c r="I23" s="42" t="s">
        <v>56</v>
      </c>
      <c r="J23" s="46" t="s">
        <v>63</v>
      </c>
      <c r="K23" s="47"/>
    </row>
    <row r="24" ht="60" customHeight="1" spans="1:11">
      <c r="A24" s="30">
        <v>5</v>
      </c>
      <c r="B24" s="17" t="s">
        <v>68</v>
      </c>
      <c r="C24" s="27" t="s">
        <v>65</v>
      </c>
      <c r="D24" s="27" t="s">
        <v>53</v>
      </c>
      <c r="E24" s="28" t="s">
        <v>69</v>
      </c>
      <c r="F24" s="32" t="s">
        <v>70</v>
      </c>
      <c r="G24" s="29">
        <v>0.1</v>
      </c>
      <c r="H24" s="29">
        <v>0.1</v>
      </c>
      <c r="I24" s="42" t="s">
        <v>56</v>
      </c>
      <c r="J24" s="46" t="s">
        <v>63</v>
      </c>
      <c r="K24" s="47"/>
    </row>
    <row r="25" ht="56" customHeight="1" spans="1:11">
      <c r="A25" s="30">
        <v>6</v>
      </c>
      <c r="B25" s="17" t="s">
        <v>71</v>
      </c>
      <c r="C25" s="11" t="s">
        <v>65</v>
      </c>
      <c r="D25" s="18" t="s">
        <v>53</v>
      </c>
      <c r="E25" s="17" t="s">
        <v>72</v>
      </c>
      <c r="F25" s="18" t="s">
        <v>73</v>
      </c>
      <c r="G25" s="19">
        <v>0.1</v>
      </c>
      <c r="H25" s="19">
        <v>0.1</v>
      </c>
      <c r="I25" s="42" t="s">
        <v>56</v>
      </c>
      <c r="J25" s="19" t="s">
        <v>63</v>
      </c>
      <c r="K25" s="18"/>
    </row>
    <row r="26" ht="30" customHeight="1" spans="1:11">
      <c r="A26" s="30"/>
      <c r="B26" s="31" t="s">
        <v>74</v>
      </c>
      <c r="C26" s="18"/>
      <c r="D26" s="18"/>
      <c r="E26" s="17"/>
      <c r="F26" s="18"/>
      <c r="G26" s="31">
        <f>SUM(G20:G25)</f>
        <v>2.37</v>
      </c>
      <c r="H26" s="31">
        <f>SUM(H20:H25)</f>
        <v>1.07</v>
      </c>
      <c r="I26" s="48"/>
      <c r="J26" s="48"/>
      <c r="K26" s="43"/>
    </row>
    <row r="27" ht="46" customHeight="1" spans="1:11">
      <c r="A27" s="30">
        <v>1</v>
      </c>
      <c r="B27" s="17" t="s">
        <v>75</v>
      </c>
      <c r="C27" s="18" t="s">
        <v>16</v>
      </c>
      <c r="D27" s="18" t="s">
        <v>76</v>
      </c>
      <c r="E27" s="17" t="s">
        <v>77</v>
      </c>
      <c r="F27" s="18" t="s">
        <v>76</v>
      </c>
      <c r="G27" s="19">
        <v>0.1</v>
      </c>
      <c r="H27" s="19">
        <v>0.1</v>
      </c>
      <c r="I27" s="42" t="s">
        <v>78</v>
      </c>
      <c r="J27" s="44" t="s">
        <v>21</v>
      </c>
      <c r="K27" s="43"/>
    </row>
    <row r="28" ht="72" customHeight="1" spans="1:11">
      <c r="A28" s="30">
        <v>2</v>
      </c>
      <c r="B28" s="17" t="s">
        <v>79</v>
      </c>
      <c r="C28" s="18" t="s">
        <v>49</v>
      </c>
      <c r="D28" s="18" t="s">
        <v>76</v>
      </c>
      <c r="E28" s="17" t="s">
        <v>80</v>
      </c>
      <c r="F28" s="18" t="s">
        <v>81</v>
      </c>
      <c r="G28" s="19">
        <v>0.15</v>
      </c>
      <c r="H28" s="19">
        <v>0.15</v>
      </c>
      <c r="I28" s="42" t="s">
        <v>78</v>
      </c>
      <c r="J28" s="44" t="s">
        <v>21</v>
      </c>
      <c r="K28" s="43"/>
    </row>
    <row r="29" ht="51" customHeight="1" spans="1:11">
      <c r="A29" s="30">
        <v>3</v>
      </c>
      <c r="B29" s="17" t="s">
        <v>82</v>
      </c>
      <c r="C29" s="18" t="s">
        <v>35</v>
      </c>
      <c r="D29" s="18" t="s">
        <v>76</v>
      </c>
      <c r="E29" s="17" t="s">
        <v>83</v>
      </c>
      <c r="F29" s="18" t="s">
        <v>84</v>
      </c>
      <c r="G29" s="19">
        <v>0.15</v>
      </c>
      <c r="H29" s="19">
        <v>0.15</v>
      </c>
      <c r="I29" s="42" t="s">
        <v>78</v>
      </c>
      <c r="J29" s="44" t="s">
        <v>37</v>
      </c>
      <c r="K29" s="43"/>
    </row>
    <row r="30" ht="64" customHeight="1" spans="1:11">
      <c r="A30" s="30">
        <v>4</v>
      </c>
      <c r="B30" s="17" t="s">
        <v>85</v>
      </c>
      <c r="C30" s="27" t="s">
        <v>49</v>
      </c>
      <c r="D30" s="27" t="s">
        <v>76</v>
      </c>
      <c r="E30" s="17" t="s">
        <v>86</v>
      </c>
      <c r="F30" s="18" t="s">
        <v>87</v>
      </c>
      <c r="G30" s="29">
        <v>0.2</v>
      </c>
      <c r="H30" s="29">
        <v>0.2</v>
      </c>
      <c r="I30" s="42" t="s">
        <v>78</v>
      </c>
      <c r="J30" s="46" t="s">
        <v>21</v>
      </c>
      <c r="K30" s="47"/>
    </row>
    <row r="31" ht="75" customHeight="1" spans="1:11">
      <c r="A31" s="30">
        <v>5</v>
      </c>
      <c r="B31" s="17" t="s">
        <v>88</v>
      </c>
      <c r="C31" s="27" t="s">
        <v>49</v>
      </c>
      <c r="D31" s="27" t="s">
        <v>76</v>
      </c>
      <c r="E31" s="17" t="s">
        <v>89</v>
      </c>
      <c r="F31" s="18" t="s">
        <v>90</v>
      </c>
      <c r="G31" s="29">
        <v>0.3</v>
      </c>
      <c r="H31" s="29">
        <v>0.3</v>
      </c>
      <c r="I31" s="42" t="s">
        <v>78</v>
      </c>
      <c r="J31" s="46" t="s">
        <v>21</v>
      </c>
      <c r="K31" s="47"/>
    </row>
    <row r="32" ht="50" customHeight="1" spans="1:11">
      <c r="A32" s="30">
        <v>6</v>
      </c>
      <c r="B32" s="17" t="s">
        <v>91</v>
      </c>
      <c r="C32" s="18" t="s">
        <v>65</v>
      </c>
      <c r="D32" s="18" t="s">
        <v>76</v>
      </c>
      <c r="E32" s="17" t="s">
        <v>92</v>
      </c>
      <c r="F32" s="18" t="s">
        <v>93</v>
      </c>
      <c r="G32" s="19">
        <v>0.05</v>
      </c>
      <c r="H32" s="19">
        <v>0.05</v>
      </c>
      <c r="I32" s="19" t="s">
        <v>94</v>
      </c>
      <c r="J32" s="19" t="s">
        <v>63</v>
      </c>
      <c r="K32" s="18"/>
    </row>
    <row r="33" ht="42" customHeight="1" spans="1:11">
      <c r="A33" s="30"/>
      <c r="B33" s="31" t="s">
        <v>95</v>
      </c>
      <c r="C33" s="18"/>
      <c r="D33" s="18"/>
      <c r="E33" s="17"/>
      <c r="F33" s="18"/>
      <c r="G33" s="31">
        <f>SUM(G27:G32)</f>
        <v>0.95</v>
      </c>
      <c r="H33" s="31">
        <f>SUM(H27:H32)</f>
        <v>0.95</v>
      </c>
      <c r="I33" s="48"/>
      <c r="J33" s="48"/>
      <c r="K33" s="43"/>
    </row>
    <row r="34" ht="51" customHeight="1" spans="1:11">
      <c r="A34" s="30">
        <v>1</v>
      </c>
      <c r="B34" s="33" t="s">
        <v>96</v>
      </c>
      <c r="C34" s="11" t="s">
        <v>49</v>
      </c>
      <c r="D34" s="11" t="s">
        <v>97</v>
      </c>
      <c r="E34" s="33" t="s">
        <v>98</v>
      </c>
      <c r="F34" s="11" t="s">
        <v>99</v>
      </c>
      <c r="G34" s="15">
        <v>0.08</v>
      </c>
      <c r="H34" s="15">
        <v>0.04</v>
      </c>
      <c r="I34" s="42" t="s">
        <v>100</v>
      </c>
      <c r="J34" s="42" t="s">
        <v>21</v>
      </c>
      <c r="K34" s="43"/>
    </row>
    <row r="35" ht="54" customHeight="1" spans="1:11">
      <c r="A35" s="30">
        <v>2</v>
      </c>
      <c r="B35" s="34" t="s">
        <v>101</v>
      </c>
      <c r="C35" s="20" t="s">
        <v>49</v>
      </c>
      <c r="D35" s="20" t="s">
        <v>97</v>
      </c>
      <c r="E35" s="35" t="s">
        <v>102</v>
      </c>
      <c r="F35" s="36" t="s">
        <v>103</v>
      </c>
      <c r="G35" s="22">
        <v>0.05</v>
      </c>
      <c r="H35" s="23">
        <v>0.03</v>
      </c>
      <c r="I35" s="42" t="s">
        <v>100</v>
      </c>
      <c r="J35" s="45" t="s">
        <v>21</v>
      </c>
      <c r="K35" s="43"/>
    </row>
    <row r="36" ht="49" customHeight="1" spans="1:11">
      <c r="A36" s="30">
        <v>3</v>
      </c>
      <c r="B36" s="17" t="s">
        <v>104</v>
      </c>
      <c r="C36" s="20" t="s">
        <v>16</v>
      </c>
      <c r="D36" s="20" t="s">
        <v>97</v>
      </c>
      <c r="E36" s="35" t="s">
        <v>105</v>
      </c>
      <c r="F36" s="36" t="s">
        <v>55</v>
      </c>
      <c r="G36" s="22">
        <v>0.05</v>
      </c>
      <c r="H36" s="23">
        <v>0.03</v>
      </c>
      <c r="I36" s="42" t="s">
        <v>100</v>
      </c>
      <c r="J36" s="45" t="s">
        <v>63</v>
      </c>
      <c r="K36" s="43"/>
    </row>
    <row r="37" ht="119" customHeight="1" spans="1:11">
      <c r="A37" s="30">
        <v>4</v>
      </c>
      <c r="B37" s="17" t="s">
        <v>106</v>
      </c>
      <c r="C37" s="18" t="s">
        <v>49</v>
      </c>
      <c r="D37" s="18" t="s">
        <v>97</v>
      </c>
      <c r="E37" s="17" t="s">
        <v>107</v>
      </c>
      <c r="F37" s="18" t="s">
        <v>108</v>
      </c>
      <c r="G37" s="19">
        <v>1.5</v>
      </c>
      <c r="H37" s="19">
        <v>1</v>
      </c>
      <c r="I37" s="42" t="s">
        <v>100</v>
      </c>
      <c r="J37" s="44" t="s">
        <v>21</v>
      </c>
      <c r="K37" s="43"/>
    </row>
    <row r="38" ht="78" customHeight="1" spans="1:11">
      <c r="A38" s="30">
        <v>5</v>
      </c>
      <c r="B38" s="17" t="s">
        <v>109</v>
      </c>
      <c r="C38" s="18" t="s">
        <v>49</v>
      </c>
      <c r="D38" s="18" t="s">
        <v>97</v>
      </c>
      <c r="E38" s="17" t="s">
        <v>110</v>
      </c>
      <c r="F38" s="18" t="s">
        <v>111</v>
      </c>
      <c r="G38" s="19">
        <v>0.2</v>
      </c>
      <c r="H38" s="19">
        <v>0.1</v>
      </c>
      <c r="I38" s="42" t="s">
        <v>100</v>
      </c>
      <c r="J38" s="44" t="s">
        <v>21</v>
      </c>
      <c r="K38" s="43"/>
    </row>
    <row r="39" ht="46" customHeight="1" spans="1:11">
      <c r="A39" s="30">
        <v>6</v>
      </c>
      <c r="B39" s="17" t="s">
        <v>112</v>
      </c>
      <c r="C39" s="18" t="s">
        <v>16</v>
      </c>
      <c r="D39" s="18" t="s">
        <v>97</v>
      </c>
      <c r="E39" s="17" t="s">
        <v>113</v>
      </c>
      <c r="F39" s="18" t="s">
        <v>97</v>
      </c>
      <c r="G39" s="19">
        <v>0.15</v>
      </c>
      <c r="H39" s="19">
        <v>0.15</v>
      </c>
      <c r="I39" s="42" t="s">
        <v>100</v>
      </c>
      <c r="J39" s="44" t="s">
        <v>21</v>
      </c>
      <c r="K39" s="43"/>
    </row>
    <row r="40" ht="87" customHeight="1" spans="1:11">
      <c r="A40" s="30">
        <v>7</v>
      </c>
      <c r="B40" s="17" t="s">
        <v>114</v>
      </c>
      <c r="C40" s="18" t="s">
        <v>16</v>
      </c>
      <c r="D40" s="18" t="s">
        <v>97</v>
      </c>
      <c r="E40" s="17" t="s">
        <v>115</v>
      </c>
      <c r="F40" s="18" t="s">
        <v>116</v>
      </c>
      <c r="G40" s="19">
        <v>0.139</v>
      </c>
      <c r="H40" s="19">
        <v>0.139</v>
      </c>
      <c r="I40" s="42" t="s">
        <v>100</v>
      </c>
      <c r="J40" s="44" t="s">
        <v>117</v>
      </c>
      <c r="K40" s="43"/>
    </row>
    <row r="41" ht="49" customHeight="1" spans="1:11">
      <c r="A41" s="30">
        <v>8</v>
      </c>
      <c r="B41" s="17" t="s">
        <v>118</v>
      </c>
      <c r="C41" s="18" t="s">
        <v>27</v>
      </c>
      <c r="D41" s="18" t="s">
        <v>97</v>
      </c>
      <c r="E41" s="17" t="s">
        <v>119</v>
      </c>
      <c r="F41" s="18" t="s">
        <v>97</v>
      </c>
      <c r="G41" s="19">
        <v>0.05</v>
      </c>
      <c r="H41" s="19">
        <v>0.05</v>
      </c>
      <c r="I41" s="42" t="s">
        <v>100</v>
      </c>
      <c r="J41" s="19" t="s">
        <v>37</v>
      </c>
      <c r="K41" s="43"/>
    </row>
    <row r="42" ht="45" customHeight="1" spans="1:11">
      <c r="A42" s="30">
        <v>9</v>
      </c>
      <c r="B42" s="17" t="s">
        <v>120</v>
      </c>
      <c r="C42" s="18" t="s">
        <v>27</v>
      </c>
      <c r="D42" s="18" t="s">
        <v>97</v>
      </c>
      <c r="E42" s="17" t="s">
        <v>121</v>
      </c>
      <c r="F42" s="18" t="s">
        <v>122</v>
      </c>
      <c r="G42" s="19">
        <v>0.1</v>
      </c>
      <c r="H42" s="19">
        <v>0.1</v>
      </c>
      <c r="I42" s="42" t="s">
        <v>100</v>
      </c>
      <c r="J42" s="44" t="s">
        <v>21</v>
      </c>
      <c r="K42" s="43"/>
    </row>
    <row r="43" ht="40" customHeight="1" spans="1:11">
      <c r="A43" s="30">
        <v>10</v>
      </c>
      <c r="B43" s="17" t="s">
        <v>123</v>
      </c>
      <c r="C43" s="18" t="s">
        <v>27</v>
      </c>
      <c r="D43" s="18" t="s">
        <v>97</v>
      </c>
      <c r="E43" s="17" t="s">
        <v>124</v>
      </c>
      <c r="F43" s="18" t="s">
        <v>62</v>
      </c>
      <c r="G43" s="19">
        <v>0.1</v>
      </c>
      <c r="H43" s="19">
        <v>0.1</v>
      </c>
      <c r="I43" s="42" t="s">
        <v>100</v>
      </c>
      <c r="J43" s="44" t="s">
        <v>63</v>
      </c>
      <c r="K43" s="43"/>
    </row>
    <row r="44" ht="87" customHeight="1" spans="1:11">
      <c r="A44" s="30">
        <v>11</v>
      </c>
      <c r="B44" s="17" t="s">
        <v>125</v>
      </c>
      <c r="C44" s="18" t="s">
        <v>49</v>
      </c>
      <c r="D44" s="18" t="s">
        <v>97</v>
      </c>
      <c r="E44" s="17" t="s">
        <v>126</v>
      </c>
      <c r="F44" s="18" t="s">
        <v>127</v>
      </c>
      <c r="G44" s="19">
        <v>0.25</v>
      </c>
      <c r="H44" s="19">
        <v>0.25</v>
      </c>
      <c r="I44" s="42" t="s">
        <v>100</v>
      </c>
      <c r="J44" s="44" t="s">
        <v>21</v>
      </c>
      <c r="K44" s="43"/>
    </row>
    <row r="45" ht="45" customHeight="1" spans="1:11">
      <c r="A45" s="30">
        <v>12</v>
      </c>
      <c r="B45" s="17" t="s">
        <v>128</v>
      </c>
      <c r="C45" s="18" t="s">
        <v>16</v>
      </c>
      <c r="D45" s="18" t="s">
        <v>97</v>
      </c>
      <c r="E45" s="17" t="s">
        <v>129</v>
      </c>
      <c r="F45" s="18" t="s">
        <v>130</v>
      </c>
      <c r="G45" s="19">
        <v>0.3</v>
      </c>
      <c r="H45" s="19">
        <v>0.3</v>
      </c>
      <c r="I45" s="42" t="s">
        <v>131</v>
      </c>
      <c r="J45" s="19" t="s">
        <v>21</v>
      </c>
      <c r="K45" s="18"/>
    </row>
    <row r="46" ht="30" customHeight="1" spans="1:11">
      <c r="A46" s="30"/>
      <c r="B46" s="31" t="s">
        <v>132</v>
      </c>
      <c r="C46" s="18"/>
      <c r="D46" s="18"/>
      <c r="E46" s="17"/>
      <c r="F46" s="18"/>
      <c r="G46" s="37">
        <f>SUM(G34:G45)</f>
        <v>2.969</v>
      </c>
      <c r="H46" s="37">
        <f>SUM(H34:H45)</f>
        <v>2.289</v>
      </c>
      <c r="I46" s="49"/>
      <c r="J46" s="49"/>
      <c r="K46" s="43"/>
    </row>
    <row r="47" ht="54" customHeight="1" spans="1:11">
      <c r="A47" s="30">
        <v>1</v>
      </c>
      <c r="B47" s="26" t="s">
        <v>133</v>
      </c>
      <c r="C47" s="27" t="s">
        <v>16</v>
      </c>
      <c r="D47" s="27" t="s">
        <v>134</v>
      </c>
      <c r="E47" s="28" t="s">
        <v>135</v>
      </c>
      <c r="F47" s="27" t="s">
        <v>19</v>
      </c>
      <c r="G47" s="29">
        <v>0.3</v>
      </c>
      <c r="H47" s="29">
        <v>0.3</v>
      </c>
      <c r="I47" s="42" t="s">
        <v>136</v>
      </c>
      <c r="J47" s="46" t="s">
        <v>21</v>
      </c>
      <c r="K47" s="47"/>
    </row>
    <row r="48" ht="42" customHeight="1" spans="1:11">
      <c r="A48" s="30">
        <v>2</v>
      </c>
      <c r="B48" s="17" t="s">
        <v>137</v>
      </c>
      <c r="C48" s="18" t="s">
        <v>49</v>
      </c>
      <c r="D48" s="18" t="s">
        <v>134</v>
      </c>
      <c r="E48" s="17" t="s">
        <v>138</v>
      </c>
      <c r="F48" s="18" t="s">
        <v>139</v>
      </c>
      <c r="G48" s="19">
        <v>2</v>
      </c>
      <c r="H48" s="19">
        <v>0.1</v>
      </c>
      <c r="I48" s="42" t="s">
        <v>136</v>
      </c>
      <c r="J48" s="19" t="s">
        <v>21</v>
      </c>
      <c r="K48" s="18"/>
    </row>
    <row r="49" ht="32" customHeight="1" spans="1:11">
      <c r="A49" s="30"/>
      <c r="B49" s="31" t="s">
        <v>140</v>
      </c>
      <c r="C49" s="18"/>
      <c r="D49" s="18"/>
      <c r="E49" s="17"/>
      <c r="F49" s="18"/>
      <c r="G49" s="37">
        <f>SUM(G47:G48)</f>
        <v>2.3</v>
      </c>
      <c r="H49" s="37">
        <f>SUM(H47:H48)</f>
        <v>0.4</v>
      </c>
      <c r="I49" s="49"/>
      <c r="J49" s="49"/>
      <c r="K49" s="43"/>
    </row>
    <row r="50" ht="48" customHeight="1" spans="1:11">
      <c r="A50" s="30">
        <v>1</v>
      </c>
      <c r="B50" s="33" t="s">
        <v>141</v>
      </c>
      <c r="C50" s="11" t="s">
        <v>65</v>
      </c>
      <c r="D50" s="11" t="s">
        <v>142</v>
      </c>
      <c r="E50" s="33" t="s">
        <v>143</v>
      </c>
      <c r="F50" s="11" t="s">
        <v>144</v>
      </c>
      <c r="G50" s="15">
        <v>0.09</v>
      </c>
      <c r="H50" s="15">
        <v>0.02</v>
      </c>
      <c r="I50" s="42" t="s">
        <v>145</v>
      </c>
      <c r="J50" s="42" t="s">
        <v>63</v>
      </c>
      <c r="K50" s="43"/>
    </row>
    <row r="51" ht="40" customHeight="1" spans="1:11">
      <c r="A51" s="30">
        <v>2</v>
      </c>
      <c r="B51" s="17" t="s">
        <v>146</v>
      </c>
      <c r="C51" s="18" t="s">
        <v>65</v>
      </c>
      <c r="D51" s="18" t="s">
        <v>142</v>
      </c>
      <c r="E51" s="17" t="s">
        <v>147</v>
      </c>
      <c r="F51" s="38" t="s">
        <v>148</v>
      </c>
      <c r="G51" s="19">
        <v>0.3</v>
      </c>
      <c r="H51" s="19">
        <v>0.27</v>
      </c>
      <c r="I51" s="42" t="s">
        <v>145</v>
      </c>
      <c r="J51" s="44" t="s">
        <v>63</v>
      </c>
      <c r="K51" s="43"/>
    </row>
    <row r="52" ht="40" customHeight="1" spans="1:11">
      <c r="A52" s="30">
        <v>3</v>
      </c>
      <c r="B52" s="17" t="s">
        <v>149</v>
      </c>
      <c r="C52" s="18" t="s">
        <v>65</v>
      </c>
      <c r="D52" s="18" t="s">
        <v>142</v>
      </c>
      <c r="E52" s="17" t="s">
        <v>150</v>
      </c>
      <c r="F52" s="18" t="s">
        <v>151</v>
      </c>
      <c r="G52" s="19">
        <v>0.1</v>
      </c>
      <c r="H52" s="19">
        <v>0.02</v>
      </c>
      <c r="I52" s="42" t="s">
        <v>145</v>
      </c>
      <c r="J52" s="44" t="s">
        <v>63</v>
      </c>
      <c r="K52" s="43"/>
    </row>
    <row r="53" ht="36" customHeight="1" spans="1:11">
      <c r="A53" s="11">
        <v>4</v>
      </c>
      <c r="B53" s="17" t="s">
        <v>152</v>
      </c>
      <c r="C53" s="18" t="s">
        <v>142</v>
      </c>
      <c r="D53" s="18" t="s">
        <v>49</v>
      </c>
      <c r="E53" s="17" t="s">
        <v>153</v>
      </c>
      <c r="F53" s="18" t="s">
        <v>151</v>
      </c>
      <c r="G53" s="19">
        <v>0.1</v>
      </c>
      <c r="H53" s="19">
        <v>0.1</v>
      </c>
      <c r="I53" s="42" t="s">
        <v>145</v>
      </c>
      <c r="J53" s="46" t="s">
        <v>21</v>
      </c>
      <c r="K53" s="47"/>
    </row>
    <row r="54" ht="22" customHeight="1" spans="1:11">
      <c r="A54" s="30"/>
      <c r="B54" s="31" t="s">
        <v>154</v>
      </c>
      <c r="C54" s="27"/>
      <c r="D54" s="27"/>
      <c r="E54" s="28"/>
      <c r="F54" s="27"/>
      <c r="G54" s="37">
        <f>SUM(G50:G53)</f>
        <v>0.59</v>
      </c>
      <c r="H54" s="37">
        <f>SUM(H50:H53)</f>
        <v>0.41</v>
      </c>
      <c r="I54" s="50"/>
      <c r="J54" s="50"/>
      <c r="K54" s="47"/>
    </row>
    <row r="55" ht="53" customHeight="1" spans="1:11">
      <c r="A55" s="30">
        <v>1</v>
      </c>
      <c r="B55" s="33" t="s">
        <v>155</v>
      </c>
      <c r="C55" s="11" t="s">
        <v>35</v>
      </c>
      <c r="D55" s="11" t="s">
        <v>156</v>
      </c>
      <c r="E55" s="33" t="s">
        <v>157</v>
      </c>
      <c r="F55" s="11" t="s">
        <v>158</v>
      </c>
      <c r="G55" s="15">
        <v>1</v>
      </c>
      <c r="H55" s="15">
        <v>0.2</v>
      </c>
      <c r="I55" s="42" t="s">
        <v>159</v>
      </c>
      <c r="J55" s="42" t="s">
        <v>37</v>
      </c>
      <c r="K55" s="43"/>
    </row>
    <row r="56" ht="40" customHeight="1" spans="1:11">
      <c r="A56" s="30">
        <v>2</v>
      </c>
      <c r="B56" s="17" t="s">
        <v>160</v>
      </c>
      <c r="C56" s="18" t="s">
        <v>27</v>
      </c>
      <c r="D56" s="18" t="s">
        <v>156</v>
      </c>
      <c r="E56" s="17" t="s">
        <v>161</v>
      </c>
      <c r="F56" s="18" t="s">
        <v>162</v>
      </c>
      <c r="G56" s="19">
        <v>0.17</v>
      </c>
      <c r="H56" s="19">
        <v>0.04</v>
      </c>
      <c r="I56" s="42" t="s">
        <v>159</v>
      </c>
      <c r="J56" s="44" t="s">
        <v>37</v>
      </c>
      <c r="K56" s="43"/>
    </row>
    <row r="57" ht="42" customHeight="1" spans="1:11">
      <c r="A57" s="30">
        <v>3</v>
      </c>
      <c r="B57" s="17" t="s">
        <v>163</v>
      </c>
      <c r="C57" s="18" t="s">
        <v>27</v>
      </c>
      <c r="D57" s="18" t="s">
        <v>156</v>
      </c>
      <c r="E57" s="17" t="s">
        <v>164</v>
      </c>
      <c r="F57" s="18" t="s">
        <v>62</v>
      </c>
      <c r="G57" s="19">
        <v>0.29</v>
      </c>
      <c r="H57" s="19">
        <v>0.29</v>
      </c>
      <c r="I57" s="42" t="s">
        <v>159</v>
      </c>
      <c r="J57" s="44" t="s">
        <v>63</v>
      </c>
      <c r="K57" s="43"/>
    </row>
    <row r="58" ht="27" customHeight="1" spans="1:11">
      <c r="A58" s="30"/>
      <c r="B58" s="31" t="s">
        <v>165</v>
      </c>
      <c r="C58" s="18"/>
      <c r="D58" s="18"/>
      <c r="E58" s="17"/>
      <c r="F58" s="18"/>
      <c r="G58" s="37">
        <f>SUM(G55:G57)</f>
        <v>1.46</v>
      </c>
      <c r="H58" s="37">
        <f>SUM(H55:H57)</f>
        <v>0.53</v>
      </c>
      <c r="I58" s="37"/>
      <c r="J58" s="37"/>
      <c r="K58" s="18"/>
    </row>
    <row r="59" ht="87" customHeight="1" spans="1:11">
      <c r="A59" s="30">
        <v>1</v>
      </c>
      <c r="B59" s="17" t="s">
        <v>166</v>
      </c>
      <c r="C59" s="18" t="s">
        <v>65</v>
      </c>
      <c r="D59" s="18" t="s">
        <v>167</v>
      </c>
      <c r="E59" s="17" t="s">
        <v>168</v>
      </c>
      <c r="F59" s="18" t="s">
        <v>169</v>
      </c>
      <c r="G59" s="19">
        <v>0.13</v>
      </c>
      <c r="H59" s="19">
        <v>0.0546</v>
      </c>
      <c r="I59" s="42" t="s">
        <v>170</v>
      </c>
      <c r="J59" s="44" t="s">
        <v>63</v>
      </c>
      <c r="K59" s="43"/>
    </row>
    <row r="60" ht="103" customHeight="1" spans="1:11">
      <c r="A60" s="30">
        <v>2</v>
      </c>
      <c r="B60" s="17" t="s">
        <v>171</v>
      </c>
      <c r="C60" s="18" t="s">
        <v>49</v>
      </c>
      <c r="D60" s="18" t="s">
        <v>167</v>
      </c>
      <c r="E60" s="17" t="s">
        <v>172</v>
      </c>
      <c r="F60" s="18" t="s">
        <v>173</v>
      </c>
      <c r="G60" s="19">
        <v>0.1</v>
      </c>
      <c r="H60" s="19">
        <v>0.04</v>
      </c>
      <c r="I60" s="42" t="s">
        <v>170</v>
      </c>
      <c r="J60" s="44" t="s">
        <v>21</v>
      </c>
      <c r="K60" s="43"/>
    </row>
    <row r="61" ht="42" customHeight="1" spans="1:11">
      <c r="A61" s="30">
        <v>3</v>
      </c>
      <c r="B61" s="17" t="s">
        <v>174</v>
      </c>
      <c r="C61" s="18" t="s">
        <v>27</v>
      </c>
      <c r="D61" s="18" t="s">
        <v>167</v>
      </c>
      <c r="E61" s="17" t="s">
        <v>175</v>
      </c>
      <c r="F61" s="18" t="s">
        <v>62</v>
      </c>
      <c r="G61" s="19">
        <v>0.06</v>
      </c>
      <c r="H61" s="19">
        <v>0.06</v>
      </c>
      <c r="I61" s="42" t="s">
        <v>170</v>
      </c>
      <c r="J61" s="44" t="s">
        <v>63</v>
      </c>
      <c r="K61" s="43"/>
    </row>
    <row r="62" ht="56" customHeight="1" spans="1:11">
      <c r="A62" s="30">
        <v>4</v>
      </c>
      <c r="B62" s="26" t="s">
        <v>176</v>
      </c>
      <c r="C62" s="11" t="s">
        <v>16</v>
      </c>
      <c r="D62" s="18" t="s">
        <v>167</v>
      </c>
      <c r="E62" s="17" t="s">
        <v>177</v>
      </c>
      <c r="F62" s="18" t="s">
        <v>19</v>
      </c>
      <c r="G62" s="19">
        <v>0.45</v>
      </c>
      <c r="H62" s="19">
        <v>0.3</v>
      </c>
      <c r="I62" s="42" t="s">
        <v>170</v>
      </c>
      <c r="J62" s="44" t="s">
        <v>21</v>
      </c>
      <c r="K62" s="51"/>
    </row>
    <row r="63" ht="40" customHeight="1" spans="1:11">
      <c r="A63" s="30">
        <v>5</v>
      </c>
      <c r="B63" s="17" t="s">
        <v>178</v>
      </c>
      <c r="C63" s="18" t="s">
        <v>65</v>
      </c>
      <c r="D63" s="18" t="s">
        <v>167</v>
      </c>
      <c r="E63" s="17" t="s">
        <v>179</v>
      </c>
      <c r="F63" s="18" t="s">
        <v>180</v>
      </c>
      <c r="G63" s="19">
        <v>0.2</v>
      </c>
      <c r="H63" s="19">
        <v>0.2</v>
      </c>
      <c r="I63" s="52" t="s">
        <v>170</v>
      </c>
      <c r="J63" s="52" t="s">
        <v>63</v>
      </c>
      <c r="K63" s="53"/>
    </row>
    <row r="64" ht="40" customHeight="1" spans="1:11">
      <c r="A64" s="30"/>
      <c r="B64" s="31" t="s">
        <v>181</v>
      </c>
      <c r="C64" s="11"/>
      <c r="D64" s="18"/>
      <c r="E64" s="17"/>
      <c r="F64" s="18"/>
      <c r="G64" s="37">
        <f>SUM(G59:G63)</f>
        <v>0.94</v>
      </c>
      <c r="H64" s="37">
        <f>SUM(H59:H63)</f>
        <v>0.6546</v>
      </c>
      <c r="I64" s="49"/>
      <c r="J64" s="49"/>
      <c r="K64" s="51"/>
    </row>
    <row r="65" ht="40" customHeight="1" spans="1:11">
      <c r="A65" s="30">
        <v>1</v>
      </c>
      <c r="B65" s="12" t="s">
        <v>182</v>
      </c>
      <c r="C65" s="11" t="s">
        <v>16</v>
      </c>
      <c r="D65" s="11" t="s">
        <v>183</v>
      </c>
      <c r="E65" s="12" t="s">
        <v>184</v>
      </c>
      <c r="F65" s="13" t="s">
        <v>19</v>
      </c>
      <c r="G65" s="14">
        <v>0.13</v>
      </c>
      <c r="H65" s="15">
        <v>0.13</v>
      </c>
      <c r="I65" s="42" t="s">
        <v>185</v>
      </c>
      <c r="J65" s="42" t="s">
        <v>21</v>
      </c>
      <c r="K65" s="43"/>
    </row>
    <row r="66" ht="40" customHeight="1" spans="1:11">
      <c r="A66" s="30">
        <v>2</v>
      </c>
      <c r="B66" s="17" t="s">
        <v>186</v>
      </c>
      <c r="C66" s="11" t="s">
        <v>16</v>
      </c>
      <c r="D66" s="11" t="s">
        <v>183</v>
      </c>
      <c r="E66" s="17" t="s">
        <v>187</v>
      </c>
      <c r="F66" s="18" t="s">
        <v>59</v>
      </c>
      <c r="G66" s="22">
        <v>0.3</v>
      </c>
      <c r="H66" s="23">
        <v>0.09</v>
      </c>
      <c r="I66" s="42" t="s">
        <v>131</v>
      </c>
      <c r="J66" s="45" t="s">
        <v>21</v>
      </c>
      <c r="K66" s="43"/>
    </row>
    <row r="67" ht="40" customHeight="1" spans="1:11">
      <c r="A67" s="30">
        <v>3</v>
      </c>
      <c r="B67" s="17" t="s">
        <v>188</v>
      </c>
      <c r="C67" s="18" t="s">
        <v>16</v>
      </c>
      <c r="D67" s="11" t="s">
        <v>189</v>
      </c>
      <c r="E67" s="17" t="s">
        <v>190</v>
      </c>
      <c r="F67" s="18" t="s">
        <v>191</v>
      </c>
      <c r="G67" s="19">
        <v>2</v>
      </c>
      <c r="H67" s="19">
        <v>2</v>
      </c>
      <c r="I67" s="42" t="s">
        <v>131</v>
      </c>
      <c r="J67" s="44" t="s">
        <v>21</v>
      </c>
      <c r="K67" s="43"/>
    </row>
    <row r="68" ht="40" customHeight="1" spans="1:11">
      <c r="A68" s="30">
        <v>4</v>
      </c>
      <c r="B68" s="17" t="s">
        <v>192</v>
      </c>
      <c r="C68" s="18" t="s">
        <v>16</v>
      </c>
      <c r="D68" s="11" t="s">
        <v>183</v>
      </c>
      <c r="E68" s="12" t="s">
        <v>184</v>
      </c>
      <c r="F68" s="18" t="s">
        <v>19</v>
      </c>
      <c r="G68" s="19">
        <v>0.23</v>
      </c>
      <c r="H68" s="19">
        <v>0.2341</v>
      </c>
      <c r="I68" s="44" t="s">
        <v>185</v>
      </c>
      <c r="J68" s="44" t="s">
        <v>21</v>
      </c>
      <c r="K68" s="43"/>
    </row>
    <row r="69" ht="40" customHeight="1" spans="1:11">
      <c r="A69" s="30">
        <v>5</v>
      </c>
      <c r="B69" s="17" t="s">
        <v>193</v>
      </c>
      <c r="C69" s="18" t="s">
        <v>16</v>
      </c>
      <c r="D69" s="18" t="s">
        <v>194</v>
      </c>
      <c r="E69" s="17" t="s">
        <v>195</v>
      </c>
      <c r="F69" s="18" t="s">
        <v>59</v>
      </c>
      <c r="G69" s="19">
        <v>1.13</v>
      </c>
      <c r="H69" s="19">
        <v>0.55</v>
      </c>
      <c r="I69" s="42" t="s">
        <v>131</v>
      </c>
      <c r="J69" s="44" t="s">
        <v>21</v>
      </c>
      <c r="K69" s="43"/>
    </row>
    <row r="70" ht="42" customHeight="1" spans="1:11">
      <c r="A70" s="30">
        <v>6</v>
      </c>
      <c r="B70" s="17" t="s">
        <v>196</v>
      </c>
      <c r="C70" s="18" t="s">
        <v>35</v>
      </c>
      <c r="D70" s="18" t="s">
        <v>197</v>
      </c>
      <c r="E70" s="17" t="s">
        <v>198</v>
      </c>
      <c r="F70" s="18" t="s">
        <v>199</v>
      </c>
      <c r="G70" s="19">
        <v>0.1</v>
      </c>
      <c r="H70" s="19">
        <v>0.1</v>
      </c>
      <c r="I70" s="42" t="s">
        <v>56</v>
      </c>
      <c r="J70" s="19" t="s">
        <v>37</v>
      </c>
      <c r="K70" s="18"/>
    </row>
    <row r="71" ht="30" customHeight="1" spans="1:11">
      <c r="A71" s="54"/>
      <c r="B71" s="31" t="s">
        <v>200</v>
      </c>
      <c r="C71" s="54"/>
      <c r="D71" s="54"/>
      <c r="E71" s="54"/>
      <c r="F71" s="54"/>
      <c r="G71" s="37">
        <f>SUM(G65:G70)</f>
        <v>3.89</v>
      </c>
      <c r="H71" s="37">
        <f>SUM(H65:H70)</f>
        <v>3.1041</v>
      </c>
      <c r="I71" s="37"/>
      <c r="J71" s="37"/>
      <c r="K71" s="54"/>
    </row>
    <row r="72" ht="27" customHeight="1" spans="1:11">
      <c r="A72" s="9" t="s">
        <v>201</v>
      </c>
      <c r="B72" s="10"/>
      <c r="C72" s="4"/>
      <c r="D72" s="7"/>
      <c r="E72" s="3"/>
      <c r="F72" s="3"/>
      <c r="G72" s="3">
        <f>SUM(G74+G76+G78+G81+G83+G86+G88)</f>
        <v>18.83</v>
      </c>
      <c r="H72" s="3">
        <f>SUM(H74+H76+H78+H81+H83+H86+H88)</f>
        <v>5.38</v>
      </c>
      <c r="I72" s="6"/>
      <c r="J72" s="6"/>
      <c r="K72" s="6"/>
    </row>
    <row r="73" ht="40" customHeight="1" spans="1:11">
      <c r="A73" s="11">
        <v>1</v>
      </c>
      <c r="B73" s="17" t="s">
        <v>202</v>
      </c>
      <c r="C73" s="11" t="s">
        <v>16</v>
      </c>
      <c r="D73" s="18" t="s">
        <v>17</v>
      </c>
      <c r="E73" s="38" t="s">
        <v>203</v>
      </c>
      <c r="F73" s="18" t="s">
        <v>29</v>
      </c>
      <c r="G73" s="19">
        <v>0.55</v>
      </c>
      <c r="H73" s="19">
        <v>0.15</v>
      </c>
      <c r="I73" s="19" t="s">
        <v>20</v>
      </c>
      <c r="J73" s="19" t="s">
        <v>37</v>
      </c>
      <c r="K73" s="18"/>
    </row>
    <row r="74" ht="26" customHeight="1" spans="1:11">
      <c r="A74" s="54"/>
      <c r="B74" s="31" t="s">
        <v>204</v>
      </c>
      <c r="C74" s="54"/>
      <c r="D74" s="54"/>
      <c r="E74" s="54"/>
      <c r="F74" s="54"/>
      <c r="G74" s="3">
        <f>SUM(G73:G73)</f>
        <v>0.55</v>
      </c>
      <c r="H74" s="3">
        <f>SUM(H73:H73)</f>
        <v>0.15</v>
      </c>
      <c r="I74" s="3"/>
      <c r="J74" s="3"/>
      <c r="K74" s="54"/>
    </row>
    <row r="75" ht="60" customHeight="1" spans="1:11">
      <c r="A75" s="11">
        <v>1</v>
      </c>
      <c r="B75" s="33" t="s">
        <v>205</v>
      </c>
      <c r="C75" s="11" t="s">
        <v>65</v>
      </c>
      <c r="D75" s="11" t="s">
        <v>53</v>
      </c>
      <c r="E75" s="33" t="s">
        <v>206</v>
      </c>
      <c r="F75" s="11" t="s">
        <v>207</v>
      </c>
      <c r="G75" s="15">
        <v>1.32</v>
      </c>
      <c r="H75" s="15">
        <v>0.71</v>
      </c>
      <c r="I75" s="15" t="s">
        <v>56</v>
      </c>
      <c r="J75" s="15" t="s">
        <v>63</v>
      </c>
      <c r="K75" s="58"/>
    </row>
    <row r="76" ht="40" customHeight="1" spans="1:11">
      <c r="A76" s="54"/>
      <c r="B76" s="31" t="s">
        <v>208</v>
      </c>
      <c r="C76" s="54"/>
      <c r="D76" s="54"/>
      <c r="E76" s="54"/>
      <c r="F76" s="54"/>
      <c r="G76" s="3">
        <f>SUM(G75:G75)</f>
        <v>1.32</v>
      </c>
      <c r="H76" s="3">
        <f>SUM(H75:H75)</f>
        <v>0.71</v>
      </c>
      <c r="I76" s="3"/>
      <c r="J76" s="3"/>
      <c r="K76" s="54"/>
    </row>
    <row r="77" ht="40" customHeight="1" spans="1:11">
      <c r="A77" s="11">
        <v>1</v>
      </c>
      <c r="B77" s="12" t="s">
        <v>209</v>
      </c>
      <c r="C77" s="11" t="s">
        <v>49</v>
      </c>
      <c r="D77" s="11" t="s">
        <v>76</v>
      </c>
      <c r="E77" s="12" t="s">
        <v>210</v>
      </c>
      <c r="F77" s="16" t="s">
        <v>211</v>
      </c>
      <c r="G77" s="14">
        <v>3</v>
      </c>
      <c r="H77" s="15">
        <v>1</v>
      </c>
      <c r="I77" s="15" t="s">
        <v>78</v>
      </c>
      <c r="J77" s="15" t="s">
        <v>212</v>
      </c>
      <c r="K77" s="58"/>
    </row>
    <row r="78" ht="35" customHeight="1" spans="1:11">
      <c r="A78" s="54"/>
      <c r="B78" s="31" t="s">
        <v>213</v>
      </c>
      <c r="C78" s="54"/>
      <c r="D78" s="54"/>
      <c r="E78" s="54"/>
      <c r="F78" s="54"/>
      <c r="G78" s="3">
        <f>SUM(G77:G77)</f>
        <v>3</v>
      </c>
      <c r="H78" s="3">
        <f>SUM(H77:H77)</f>
        <v>1</v>
      </c>
      <c r="I78" s="3"/>
      <c r="J78" s="3"/>
      <c r="K78" s="54"/>
    </row>
    <row r="79" ht="52" customHeight="1" spans="1:11">
      <c r="A79" s="11">
        <v>1</v>
      </c>
      <c r="B79" s="17" t="s">
        <v>214</v>
      </c>
      <c r="C79" s="18" t="s">
        <v>16</v>
      </c>
      <c r="D79" s="18" t="s">
        <v>97</v>
      </c>
      <c r="E79" s="17" t="s">
        <v>215</v>
      </c>
      <c r="F79" s="18" t="s">
        <v>97</v>
      </c>
      <c r="G79" s="19">
        <v>0.37</v>
      </c>
      <c r="H79" s="19">
        <v>0.37</v>
      </c>
      <c r="I79" s="19" t="s">
        <v>100</v>
      </c>
      <c r="J79" s="19" t="s">
        <v>21</v>
      </c>
      <c r="K79" s="58"/>
    </row>
    <row r="80" ht="99" customHeight="1" spans="1:11">
      <c r="A80" s="11">
        <v>2</v>
      </c>
      <c r="B80" s="17" t="s">
        <v>216</v>
      </c>
      <c r="C80" s="18" t="s">
        <v>49</v>
      </c>
      <c r="D80" s="18" t="s">
        <v>97</v>
      </c>
      <c r="E80" s="17" t="s">
        <v>217</v>
      </c>
      <c r="F80" s="18" t="s">
        <v>218</v>
      </c>
      <c r="G80" s="19">
        <v>10</v>
      </c>
      <c r="H80" s="19">
        <v>2</v>
      </c>
      <c r="I80" s="19" t="s">
        <v>100</v>
      </c>
      <c r="J80" s="19" t="s">
        <v>21</v>
      </c>
      <c r="K80" s="18"/>
    </row>
    <row r="81" ht="34" customHeight="1" spans="1:11">
      <c r="A81" s="54"/>
      <c r="B81" s="31" t="s">
        <v>219</v>
      </c>
      <c r="C81" s="54"/>
      <c r="D81" s="54"/>
      <c r="E81" s="54"/>
      <c r="F81" s="54"/>
      <c r="G81" s="3">
        <f>SUM(G79:G80)</f>
        <v>10.37</v>
      </c>
      <c r="H81" s="3">
        <f>SUM(H79:H80)</f>
        <v>2.37</v>
      </c>
      <c r="I81" s="3"/>
      <c r="J81" s="3"/>
      <c r="K81" s="54"/>
    </row>
    <row r="82" ht="57" customHeight="1" spans="1:11">
      <c r="A82" s="11">
        <v>1</v>
      </c>
      <c r="B82" s="17" t="s">
        <v>220</v>
      </c>
      <c r="C82" s="18" t="s">
        <v>49</v>
      </c>
      <c r="D82" s="18" t="s">
        <v>134</v>
      </c>
      <c r="E82" s="17" t="s">
        <v>221</v>
      </c>
      <c r="F82" s="18" t="s">
        <v>222</v>
      </c>
      <c r="G82" s="19">
        <v>1</v>
      </c>
      <c r="H82" s="19">
        <v>0.5</v>
      </c>
      <c r="I82" s="19" t="s">
        <v>136</v>
      </c>
      <c r="J82" s="19" t="s">
        <v>21</v>
      </c>
      <c r="K82" s="18"/>
    </row>
    <row r="83" ht="33" customHeight="1" spans="1:11">
      <c r="A83" s="54"/>
      <c r="B83" s="31" t="s">
        <v>223</v>
      </c>
      <c r="C83" s="54"/>
      <c r="D83" s="54"/>
      <c r="E83" s="54"/>
      <c r="F83" s="54"/>
      <c r="G83" s="8">
        <f>SUM(G82:G82)</f>
        <v>1</v>
      </c>
      <c r="H83" s="8">
        <f>SUM(H82:H82)</f>
        <v>0.5</v>
      </c>
      <c r="I83" s="8"/>
      <c r="J83" s="8"/>
      <c r="K83" s="54"/>
    </row>
    <row r="84" ht="75" customHeight="1" spans="1:11">
      <c r="A84" s="30">
        <v>1</v>
      </c>
      <c r="B84" s="55" t="s">
        <v>224</v>
      </c>
      <c r="C84" s="30" t="s">
        <v>16</v>
      </c>
      <c r="D84" s="30" t="s">
        <v>156</v>
      </c>
      <c r="E84" s="55" t="s">
        <v>225</v>
      </c>
      <c r="F84" s="30" t="s">
        <v>162</v>
      </c>
      <c r="G84" s="56">
        <v>0.29</v>
      </c>
      <c r="H84" s="56">
        <v>0.12</v>
      </c>
      <c r="I84" s="56" t="s">
        <v>159</v>
      </c>
      <c r="J84" s="56" t="s">
        <v>63</v>
      </c>
      <c r="K84" s="59"/>
    </row>
    <row r="85" ht="72" customHeight="1" spans="1:11">
      <c r="A85" s="30">
        <v>2</v>
      </c>
      <c r="B85" s="17" t="s">
        <v>226</v>
      </c>
      <c r="C85" s="18" t="s">
        <v>65</v>
      </c>
      <c r="D85" s="18" t="s">
        <v>156</v>
      </c>
      <c r="E85" s="17" t="s">
        <v>227</v>
      </c>
      <c r="F85" s="18" t="s">
        <v>228</v>
      </c>
      <c r="G85" s="19">
        <v>0.3</v>
      </c>
      <c r="H85" s="19">
        <v>0.03</v>
      </c>
      <c r="I85" s="56" t="s">
        <v>159</v>
      </c>
      <c r="J85" s="19" t="s">
        <v>63</v>
      </c>
      <c r="K85" s="58"/>
    </row>
    <row r="86" ht="31" customHeight="1" spans="1:11">
      <c r="A86" s="54"/>
      <c r="B86" s="31" t="s">
        <v>229</v>
      </c>
      <c r="C86" s="54"/>
      <c r="D86" s="54"/>
      <c r="E86" s="54"/>
      <c r="F86" s="54"/>
      <c r="G86" s="8">
        <f>SUM(G84:G85)</f>
        <v>0.59</v>
      </c>
      <c r="H86" s="8">
        <f>SUM(H84:H85)</f>
        <v>0.15</v>
      </c>
      <c r="I86" s="8"/>
      <c r="J86" s="8"/>
      <c r="K86" s="54"/>
    </row>
    <row r="87" ht="50" customHeight="1" spans="1:11">
      <c r="A87" s="30">
        <v>15</v>
      </c>
      <c r="B87" s="17" t="s">
        <v>230</v>
      </c>
      <c r="C87" s="30" t="s">
        <v>65</v>
      </c>
      <c r="D87" s="18" t="s">
        <v>231</v>
      </c>
      <c r="E87" s="28" t="s">
        <v>232</v>
      </c>
      <c r="F87" s="18" t="s">
        <v>233</v>
      </c>
      <c r="G87" s="56">
        <v>2</v>
      </c>
      <c r="H87" s="56">
        <v>0.5</v>
      </c>
      <c r="I87" s="56" t="s">
        <v>94</v>
      </c>
      <c r="J87" s="30" t="s">
        <v>63</v>
      </c>
      <c r="K87" s="27"/>
    </row>
    <row r="88" ht="33" customHeight="1" spans="1:11">
      <c r="A88" s="57"/>
      <c r="B88" s="31" t="s">
        <v>234</v>
      </c>
      <c r="C88" s="57"/>
      <c r="D88" s="57"/>
      <c r="E88" s="57"/>
      <c r="F88" s="57"/>
      <c r="G88" s="8">
        <f>SUM(G87:G87)</f>
        <v>2</v>
      </c>
      <c r="H88" s="8">
        <f>SUM(H87:H87)</f>
        <v>0.5</v>
      </c>
      <c r="I88" s="60"/>
      <c r="J88" s="60"/>
      <c r="K88" s="57"/>
    </row>
    <row r="89" ht="38" customHeight="1" spans="1:11">
      <c r="A89" s="9" t="s">
        <v>235</v>
      </c>
      <c r="B89" s="10"/>
      <c r="C89" s="4"/>
      <c r="D89" s="7"/>
      <c r="E89" s="3"/>
      <c r="F89" s="3"/>
      <c r="G89" s="8">
        <f>G93</f>
        <v>6</v>
      </c>
      <c r="H89" s="8">
        <f>H93</f>
        <v>0.67</v>
      </c>
      <c r="I89" s="6"/>
      <c r="J89" s="6"/>
      <c r="K89" s="6"/>
    </row>
    <row r="90" ht="129" customHeight="1" spans="1:11">
      <c r="A90" s="30">
        <v>1</v>
      </c>
      <c r="B90" s="55" t="s">
        <v>236</v>
      </c>
      <c r="C90" s="30" t="s">
        <v>65</v>
      </c>
      <c r="D90" s="30" t="s">
        <v>97</v>
      </c>
      <c r="E90" s="55" t="s">
        <v>237</v>
      </c>
      <c r="F90" s="30" t="s">
        <v>238</v>
      </c>
      <c r="G90" s="56">
        <v>0.5</v>
      </c>
      <c r="H90" s="56">
        <v>0.12</v>
      </c>
      <c r="I90" s="61" t="s">
        <v>100</v>
      </c>
      <c r="J90" s="61" t="s">
        <v>63</v>
      </c>
      <c r="K90" s="47"/>
    </row>
    <row r="91" ht="84" customHeight="1" spans="1:11">
      <c r="A91" s="30">
        <v>2</v>
      </c>
      <c r="B91" s="33" t="s">
        <v>239</v>
      </c>
      <c r="C91" s="11" t="s">
        <v>65</v>
      </c>
      <c r="D91" s="11" t="s">
        <v>97</v>
      </c>
      <c r="E91" s="33" t="s">
        <v>240</v>
      </c>
      <c r="F91" s="11" t="s">
        <v>241</v>
      </c>
      <c r="G91" s="15">
        <v>0.5</v>
      </c>
      <c r="H91" s="15">
        <v>0.25</v>
      </c>
      <c r="I91" s="61" t="s">
        <v>100</v>
      </c>
      <c r="J91" s="61" t="s">
        <v>63</v>
      </c>
      <c r="K91" s="47"/>
    </row>
    <row r="92" ht="92" customHeight="1" spans="1:11">
      <c r="A92" s="30">
        <v>3</v>
      </c>
      <c r="B92" s="33" t="s">
        <v>242</v>
      </c>
      <c r="C92" s="11" t="s">
        <v>49</v>
      </c>
      <c r="D92" s="11" t="s">
        <v>97</v>
      </c>
      <c r="E92" s="33" t="s">
        <v>243</v>
      </c>
      <c r="F92" s="11" t="s">
        <v>244</v>
      </c>
      <c r="G92" s="15">
        <v>5</v>
      </c>
      <c r="H92" s="15">
        <v>0.3</v>
      </c>
      <c r="I92" s="61" t="s">
        <v>100</v>
      </c>
      <c r="J92" s="42" t="s">
        <v>21</v>
      </c>
      <c r="K92" s="43"/>
    </row>
    <row r="93" ht="22" customHeight="1" spans="1:11">
      <c r="A93" s="30"/>
      <c r="B93" s="31" t="s">
        <v>245</v>
      </c>
      <c r="C93" s="11"/>
      <c r="D93" s="11"/>
      <c r="E93" s="33"/>
      <c r="F93" s="11"/>
      <c r="G93" s="8">
        <f>SUM(G90:G92)</f>
        <v>6</v>
      </c>
      <c r="H93" s="8">
        <f>SUM(H90:H92)</f>
        <v>0.67</v>
      </c>
      <c r="I93" s="41"/>
      <c r="J93" s="41"/>
      <c r="K93" s="43"/>
    </row>
  </sheetData>
  <mergeCells count="17">
    <mergeCell ref="A1:K1"/>
    <mergeCell ref="H2:K2"/>
    <mergeCell ref="A5:B5"/>
    <mergeCell ref="A6:B6"/>
    <mergeCell ref="A72:B72"/>
    <mergeCell ref="A89:B8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1">
    <dataValidation allowBlank="1" showInputMessage="1" sqref="B29 D29 F29 H29 J29 B33 D33 F33 B39 E39 B48 E48 B49 E49 B61 E61 B67 E67 H80 I80:J80 B82 E82"/>
  </dataValidations>
  <pageMargins left="0.751388888888889" right="0.751388888888889" top="1" bottom="1" header="0.511805555555556" footer="0.511805555555556"/>
  <pageSetup paperSize="9" scale="78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心不动则不痛1382948735</cp:lastModifiedBy>
  <dcterms:created xsi:type="dcterms:W3CDTF">2019-03-01T00:56:00Z</dcterms:created>
  <dcterms:modified xsi:type="dcterms:W3CDTF">2019-05-05T01:18:05Z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